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300" activeTab="0"/>
  </bookViews>
  <sheets>
    <sheet name="Металл розн цены" sheetId="1" r:id="rId1"/>
  </sheets>
  <definedNames>
    <definedName name="_xlnm.Print_Titles" localSheetId="0">'Металл розн цены'!$7:$9</definedName>
    <definedName name="_xlnm.Print_Area" localSheetId="0">'Металл розн цены'!$A$1:$I$179</definedName>
  </definedNames>
  <calcPr fullCalcOnLoad="1"/>
</workbook>
</file>

<file path=xl/sharedStrings.xml><?xml version="1.0" encoding="utf-8"?>
<sst xmlns="http://schemas.openxmlformats.org/spreadsheetml/2006/main" count="483" uniqueCount="168">
  <si>
    <t>БАЛКА</t>
  </si>
  <si>
    <t>ШВЕЛЛЕР</t>
  </si>
  <si>
    <t>УГОЛОК</t>
  </si>
  <si>
    <t>наименование</t>
  </si>
  <si>
    <t>сталь</t>
  </si>
  <si>
    <t>класс</t>
  </si>
  <si>
    <t>3пс1</t>
  </si>
  <si>
    <t>9м</t>
  </si>
  <si>
    <t>№14</t>
  </si>
  <si>
    <t>3пс5</t>
  </si>
  <si>
    <t>№20</t>
  </si>
  <si>
    <t>№24М</t>
  </si>
  <si>
    <t>№30</t>
  </si>
  <si>
    <t>№8</t>
  </si>
  <si>
    <t>№10</t>
  </si>
  <si>
    <t>3пс1-5</t>
  </si>
  <si>
    <t>№12</t>
  </si>
  <si>
    <t>№16</t>
  </si>
  <si>
    <t>№18</t>
  </si>
  <si>
    <t>№24</t>
  </si>
  <si>
    <t>12,04м+нд</t>
  </si>
  <si>
    <t>6м+нд</t>
  </si>
  <si>
    <t>11,73м+нд</t>
  </si>
  <si>
    <t>№35х4</t>
  </si>
  <si>
    <t>№50х5</t>
  </si>
  <si>
    <t>№63х5</t>
  </si>
  <si>
    <t>№63х6</t>
  </si>
  <si>
    <t>9м+нд</t>
  </si>
  <si>
    <t>нд</t>
  </si>
  <si>
    <t>ЛИСТ Х/К</t>
  </si>
  <si>
    <t>ЛИСТ Г/К</t>
  </si>
  <si>
    <t>08кп</t>
  </si>
  <si>
    <t>3пс</t>
  </si>
  <si>
    <t>КАТАНКА</t>
  </si>
  <si>
    <t>1-3сп/пс</t>
  </si>
  <si>
    <t>бухта</t>
  </si>
  <si>
    <t>КВАДРАТ</t>
  </si>
  <si>
    <t>ПОЛОСА</t>
  </si>
  <si>
    <t>5х30</t>
  </si>
  <si>
    <t>КРУГ</t>
  </si>
  <si>
    <t>1-3пс</t>
  </si>
  <si>
    <t>6м</t>
  </si>
  <si>
    <t>А400С</t>
  </si>
  <si>
    <t>А500С</t>
  </si>
  <si>
    <t>9м;12м+нд</t>
  </si>
  <si>
    <t>1,5х6,0</t>
  </si>
  <si>
    <t>рифл.4,0</t>
  </si>
  <si>
    <t>1,25х6,0</t>
  </si>
  <si>
    <t>рифл.5,0</t>
  </si>
  <si>
    <t>рифл.6,0</t>
  </si>
  <si>
    <t>1-2пс</t>
  </si>
  <si>
    <t>1,0х2,0-3,0</t>
  </si>
  <si>
    <t>ТРУБЫ ВГП</t>
  </si>
  <si>
    <t>ТРУБЫ ПРОФИЛЬНЫЕ</t>
  </si>
  <si>
    <t>12м</t>
  </si>
  <si>
    <t>1,0х2,0</t>
  </si>
  <si>
    <t>1,25х2,5</t>
  </si>
  <si>
    <t>6м; 12м</t>
  </si>
  <si>
    <t>№36</t>
  </si>
  <si>
    <t>№75х6</t>
  </si>
  <si>
    <t>6м; 9м</t>
  </si>
  <si>
    <t>мерность, расскрой</t>
  </si>
  <si>
    <t>цена с НДС,грн</t>
  </si>
  <si>
    <t>до 0,3тн</t>
  </si>
  <si>
    <t>за 1 метр</t>
  </si>
  <si>
    <t>за тонну</t>
  </si>
  <si>
    <t>9м;11,73м+нд</t>
  </si>
  <si>
    <t>№25х4</t>
  </si>
  <si>
    <t>№40х4</t>
  </si>
  <si>
    <t>№45х4</t>
  </si>
  <si>
    <t>№50х4</t>
  </si>
  <si>
    <t>№75х7</t>
  </si>
  <si>
    <t>№75х8</t>
  </si>
  <si>
    <t>№90х8</t>
  </si>
  <si>
    <t>№100х8</t>
  </si>
  <si>
    <t>5х40</t>
  </si>
  <si>
    <t>8х30</t>
  </si>
  <si>
    <t>8х40</t>
  </si>
  <si>
    <t>8х50</t>
  </si>
  <si>
    <t>8х60</t>
  </si>
  <si>
    <t>8х80</t>
  </si>
  <si>
    <t>10х50</t>
  </si>
  <si>
    <t>10х60</t>
  </si>
  <si>
    <t>10х80</t>
  </si>
  <si>
    <t>10х100</t>
  </si>
  <si>
    <t>16х60</t>
  </si>
  <si>
    <t>18х60</t>
  </si>
  <si>
    <t>ПВЛ 408</t>
  </si>
  <si>
    <t>весом</t>
  </si>
  <si>
    <t>ПВЛ 506,508</t>
  </si>
  <si>
    <t>ДУ 15х2,8</t>
  </si>
  <si>
    <t>ДУ 20х2,8</t>
  </si>
  <si>
    <t>ДУ 25х3,2</t>
  </si>
  <si>
    <t>ДУ 32х3,2</t>
  </si>
  <si>
    <t>ДУ 40х3,5</t>
  </si>
  <si>
    <t>ДУ 50х3,5</t>
  </si>
  <si>
    <t>20х20х2,0</t>
  </si>
  <si>
    <t>25х25х2,0</t>
  </si>
  <si>
    <t>30х30х2,0</t>
  </si>
  <si>
    <t>40х40х2,0</t>
  </si>
  <si>
    <t>50х50х2,0</t>
  </si>
  <si>
    <t>60х60х3,0</t>
  </si>
  <si>
    <t>80х80х3,0</t>
  </si>
  <si>
    <t>100х100х4,0</t>
  </si>
  <si>
    <t>120х120х4,0</t>
  </si>
  <si>
    <t>40х20х2,0</t>
  </si>
  <si>
    <t>40х25х2,0</t>
  </si>
  <si>
    <t>60х30х2,0</t>
  </si>
  <si>
    <t>60х40х2,0</t>
  </si>
  <si>
    <t>Теор/факт, кг/м</t>
  </si>
  <si>
    <t>5х50</t>
  </si>
  <si>
    <t>6х30</t>
  </si>
  <si>
    <t>6х40</t>
  </si>
  <si>
    <t>0,3-0,5т</t>
  </si>
  <si>
    <t>№6,5</t>
  </si>
  <si>
    <t>12м+нд</t>
  </si>
  <si>
    <t>0,5-1,0т</t>
  </si>
  <si>
    <t>ТРУБЫ ПРОФИЛЬНЫЕ ППМК</t>
  </si>
  <si>
    <t>76;89</t>
  </si>
  <si>
    <t>80х60</t>
  </si>
  <si>
    <t>120х50</t>
  </si>
  <si>
    <t>ТРУБЫ ВГП ППМК</t>
  </si>
  <si>
    <t>СЕТКА</t>
  </si>
  <si>
    <t>100х100х3,0</t>
  </si>
  <si>
    <t>ВР1</t>
  </si>
  <si>
    <t>1000х2000</t>
  </si>
  <si>
    <t>ПРОФНАСТИЛ</t>
  </si>
  <si>
    <t>НС 18</t>
  </si>
  <si>
    <t>0,8 кп</t>
  </si>
  <si>
    <r>
      <t>до 20 м</t>
    </r>
    <r>
      <rPr>
        <b/>
        <vertAlign val="superscript"/>
        <sz val="8"/>
        <rFont val="Arial Cyr"/>
        <family val="0"/>
      </rPr>
      <t>2</t>
    </r>
  </si>
  <si>
    <r>
      <t>20-100 м</t>
    </r>
    <r>
      <rPr>
        <b/>
        <vertAlign val="superscript"/>
        <sz val="8"/>
        <rFont val="Arial Cyr"/>
        <family val="0"/>
      </rPr>
      <t>2</t>
    </r>
  </si>
  <si>
    <r>
      <t>от 100 м</t>
    </r>
    <r>
      <rPr>
        <b/>
        <vertAlign val="superscript"/>
        <sz val="8"/>
        <rFont val="Arial Cyr"/>
        <family val="0"/>
      </rPr>
      <t>2</t>
    </r>
  </si>
  <si>
    <t>№90х6</t>
  </si>
  <si>
    <t>1160х3000</t>
  </si>
  <si>
    <t>1160х6000</t>
  </si>
  <si>
    <t>8х100</t>
  </si>
  <si>
    <t>50х30х2,0</t>
  </si>
  <si>
    <t>50х50х3,0</t>
  </si>
  <si>
    <t>60х60х2,0</t>
  </si>
  <si>
    <t>940х2000</t>
  </si>
  <si>
    <t>ДУ 32х2,8</t>
  </si>
  <si>
    <t>ТРУБЫ Э/С</t>
  </si>
  <si>
    <t xml:space="preserve"> 76х3,5</t>
  </si>
  <si>
    <t xml:space="preserve"> 89х3,5</t>
  </si>
  <si>
    <t xml:space="preserve"> 108х3,5</t>
  </si>
  <si>
    <t xml:space="preserve"> 102х3,5</t>
  </si>
  <si>
    <t xml:space="preserve"> 57х3,5</t>
  </si>
  <si>
    <t>ДУ 20х2,5</t>
  </si>
  <si>
    <t>1,2х2,5</t>
  </si>
  <si>
    <t xml:space="preserve">АРМАТУРА </t>
  </si>
  <si>
    <t>дог</t>
  </si>
  <si>
    <t>№22,24</t>
  </si>
  <si>
    <t xml:space="preserve">               </t>
  </si>
  <si>
    <t xml:space="preserve">  Интернет-сайт: astelik.com            Электронная почта: office@astelik.com </t>
  </si>
  <si>
    <t xml:space="preserve">  Адрес в Киеве: Украина, 03039, г. Киев, пер. Красноармейский, 14.</t>
  </si>
  <si>
    <t>+38 (067) 220 58 50</t>
  </si>
  <si>
    <t>+38 (095) 585 85 86</t>
  </si>
  <si>
    <t>+38 (099) 269 56 84</t>
  </si>
  <si>
    <t>Розничный прайс-лист на металлопрокат от 17.07.2014</t>
  </si>
  <si>
    <r>
      <t>2 м</t>
    </r>
    <r>
      <rPr>
        <vertAlign val="superscript"/>
        <sz val="8"/>
        <rFont val="Arial Cyr"/>
        <family val="0"/>
      </rPr>
      <t>2</t>
    </r>
  </si>
  <si>
    <t>1 м/п</t>
  </si>
  <si>
    <t>Указанные в прайсе цены не являются окончательными и открыты для обсуждения!!!</t>
  </si>
  <si>
    <t>Виды предоставляемых услуг</t>
  </si>
  <si>
    <t>Порезка;  Доставка автотранспортом</t>
  </si>
  <si>
    <t>Звоните! +38 (067) 220 58 50,  (095) 585 85 86,  (099) 269 56 84.</t>
  </si>
  <si>
    <t>Задать вопрос с сайта &gt;</t>
  </si>
  <si>
    <t xml:space="preserve">  Склады-металлобазы в Киеве: ул.Вискозная, 32;  ул.Промышленная 4/7;  ул.Якутская 7А.</t>
  </si>
  <si>
    <t>Тел. АСТЭЛИК: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</si>
</sst>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.00_р_."/>
    <numFmt numFmtId="167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b/>
      <i/>
      <sz val="8"/>
      <name val="Arial Cyr"/>
      <family val="2"/>
    </font>
    <font>
      <b/>
      <vertAlign val="superscript"/>
      <sz val="8"/>
      <name val="Arial Cyr"/>
      <family val="0"/>
    </font>
    <font>
      <sz val="9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vertAlign val="superscript"/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3" fillId="2" borderId="10" xfId="0" applyFont="1" applyFill="1" applyBorder="1" applyAlignment="1">
      <alignment horizontal="center"/>
    </xf>
    <xf numFmtId="44" fontId="0" fillId="0" borderId="10" xfId="43" applyFont="1" applyBorder="1" applyAlignment="1">
      <alignment horizontal="center"/>
    </xf>
    <xf numFmtId="0" fontId="15" fillId="2" borderId="10" xfId="42" applyFont="1" applyFill="1" applyBorder="1" applyAlignment="1" applyProtection="1">
      <alignment horizontal="center"/>
      <protection/>
    </xf>
    <xf numFmtId="0" fontId="15" fillId="0" borderId="10" xfId="42" applyFont="1" applyBorder="1" applyAlignment="1" applyProtection="1">
      <alignment horizontal="center"/>
      <protection/>
    </xf>
    <xf numFmtId="0" fontId="14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 quotePrefix="1">
      <alignment vertical="center"/>
    </xf>
    <xf numFmtId="0" fontId="0" fillId="0" borderId="0" xfId="0" applyAlignment="1">
      <alignment vertical="center"/>
    </xf>
    <xf numFmtId="0" fontId="7" fillId="0" borderId="12" xfId="0" applyFont="1" applyBorder="1" applyAlignment="1" quotePrefix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stelik.com/" TargetMode="External" /><Relationship Id="rId3" Type="http://schemas.openxmlformats.org/officeDocument/2006/relationships/hyperlink" Target="http://astelik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800100</xdr:colOff>
      <xdr:row>1</xdr:row>
      <xdr:rowOff>0</xdr:rowOff>
    </xdr:to>
    <xdr:pic>
      <xdr:nvPicPr>
        <xdr:cNvPr id="1" name="Рисунок 7" descr="logo-price3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67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telik.com/vopro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9"/>
  <sheetViews>
    <sheetView tabSelected="1" workbookViewId="0" topLeftCell="A1">
      <selection activeCell="C2" sqref="C2:I2"/>
    </sheetView>
  </sheetViews>
  <sheetFormatPr defaultColWidth="9.00390625" defaultRowHeight="12.75"/>
  <cols>
    <col min="1" max="1" width="17.25390625" style="0" customWidth="1"/>
    <col min="2" max="2" width="9.375" style="0" customWidth="1"/>
    <col min="3" max="3" width="14.375" style="0" customWidth="1"/>
    <col min="4" max="5" width="9.75390625" style="0" customWidth="1"/>
    <col min="6" max="6" width="10.125" style="0" customWidth="1"/>
    <col min="7" max="8" width="9.75390625" style="0" customWidth="1"/>
    <col min="9" max="9" width="10.625" style="0" customWidth="1"/>
    <col min="10" max="10" width="7.25390625" style="0" customWidth="1"/>
    <col min="11" max="11" width="0.875" style="0" hidden="1" customWidth="1"/>
  </cols>
  <sheetData>
    <row r="1" spans="1:9" ht="87.75" customHeight="1">
      <c r="A1" s="18"/>
      <c r="B1" s="19"/>
      <c r="C1" s="19"/>
      <c r="D1" s="19"/>
      <c r="E1" s="19"/>
      <c r="F1" s="19"/>
      <c r="G1" s="19"/>
      <c r="I1" s="3"/>
    </row>
    <row r="2" spans="1:19" ht="12" customHeight="1">
      <c r="A2" s="57" t="s">
        <v>167</v>
      </c>
      <c r="B2" s="57"/>
      <c r="C2" s="57"/>
      <c r="D2" s="58"/>
      <c r="E2" s="58"/>
      <c r="F2" s="58"/>
      <c r="G2" s="58"/>
      <c r="H2" s="58"/>
      <c r="I2" s="59"/>
      <c r="J2" s="3"/>
      <c r="N2" s="57"/>
      <c r="O2" s="58"/>
      <c r="P2" s="58"/>
      <c r="Q2" s="58"/>
      <c r="R2" s="58"/>
      <c r="S2" s="58"/>
    </row>
    <row r="3" spans="1:19" ht="12" customHeight="1">
      <c r="A3" s="53" t="s">
        <v>155</v>
      </c>
      <c r="B3" s="54"/>
      <c r="C3" s="57" t="s">
        <v>154</v>
      </c>
      <c r="D3" s="58"/>
      <c r="E3" s="58"/>
      <c r="F3" s="58"/>
      <c r="G3" s="58"/>
      <c r="H3" s="58"/>
      <c r="I3" s="59"/>
      <c r="J3" s="3"/>
      <c r="N3" s="57"/>
      <c r="O3" s="58"/>
      <c r="P3" s="58"/>
      <c r="Q3" s="58"/>
      <c r="R3" s="58"/>
      <c r="S3" s="58"/>
    </row>
    <row r="4" spans="1:19" ht="12" customHeight="1">
      <c r="A4" s="53" t="s">
        <v>156</v>
      </c>
      <c r="B4" s="54"/>
      <c r="C4" s="21" t="s">
        <v>166</v>
      </c>
      <c r="D4" s="22"/>
      <c r="E4" s="22"/>
      <c r="F4" s="22"/>
      <c r="G4" s="22"/>
      <c r="H4" s="22"/>
      <c r="I4" s="23"/>
      <c r="J4" s="3"/>
      <c r="N4" s="57"/>
      <c r="O4" s="58"/>
      <c r="P4" s="58"/>
      <c r="Q4" s="58"/>
      <c r="R4" s="58"/>
      <c r="S4" s="58"/>
    </row>
    <row r="5" spans="1:19" ht="14.25" customHeight="1">
      <c r="A5" s="55" t="s">
        <v>157</v>
      </c>
      <c r="B5" s="56"/>
      <c r="C5" s="60" t="s">
        <v>153</v>
      </c>
      <c r="D5" s="60"/>
      <c r="E5" s="60"/>
      <c r="F5" s="60"/>
      <c r="G5" s="60"/>
      <c r="H5" s="60"/>
      <c r="I5" s="61"/>
      <c r="J5" s="20"/>
      <c r="K5" s="1"/>
      <c r="L5" s="1"/>
      <c r="N5" s="57"/>
      <c r="O5" s="57"/>
      <c r="P5" s="57"/>
      <c r="Q5" s="57"/>
      <c r="R5" s="57"/>
      <c r="S5" s="57"/>
    </row>
    <row r="6" spans="1:9" ht="20.25" customHeight="1">
      <c r="A6" s="71" t="s">
        <v>158</v>
      </c>
      <c r="B6" s="72"/>
      <c r="C6" s="72"/>
      <c r="D6" s="72"/>
      <c r="E6" s="72"/>
      <c r="F6" s="72"/>
      <c r="G6" s="72"/>
      <c r="H6" s="72"/>
      <c r="I6" s="73"/>
    </row>
    <row r="7" spans="1:9" ht="11.25" customHeight="1">
      <c r="A7" s="10" t="s">
        <v>152</v>
      </c>
      <c r="B7" s="13" t="s">
        <v>4</v>
      </c>
      <c r="C7" s="70" t="s">
        <v>61</v>
      </c>
      <c r="D7" s="68" t="s">
        <v>109</v>
      </c>
      <c r="E7" s="69" t="s">
        <v>62</v>
      </c>
      <c r="F7" s="69"/>
      <c r="G7" s="69"/>
      <c r="H7" s="69"/>
      <c r="I7" s="69"/>
    </row>
    <row r="8" spans="1:9" ht="11.25" customHeight="1">
      <c r="A8" s="16" t="s">
        <v>3</v>
      </c>
      <c r="B8" s="11"/>
      <c r="C8" s="70"/>
      <c r="D8" s="68"/>
      <c r="E8" s="69" t="s">
        <v>63</v>
      </c>
      <c r="F8" s="69"/>
      <c r="G8" s="69" t="s">
        <v>113</v>
      </c>
      <c r="H8" s="69"/>
      <c r="I8" s="2" t="s">
        <v>116</v>
      </c>
    </row>
    <row r="9" spans="1:9" ht="11.25" customHeight="1">
      <c r="A9" s="12"/>
      <c r="B9" s="14" t="s">
        <v>5</v>
      </c>
      <c r="C9" s="70"/>
      <c r="D9" s="68"/>
      <c r="E9" s="2" t="s">
        <v>64</v>
      </c>
      <c r="F9" s="2" t="s">
        <v>65</v>
      </c>
      <c r="G9" s="2" t="s">
        <v>64</v>
      </c>
      <c r="H9" s="2" t="s">
        <v>65</v>
      </c>
      <c r="I9" s="2" t="s">
        <v>65</v>
      </c>
    </row>
    <row r="10" spans="1:9" ht="11.25" customHeight="1">
      <c r="A10" s="62" t="s">
        <v>0</v>
      </c>
      <c r="B10" s="63"/>
      <c r="C10" s="63"/>
      <c r="D10" s="63"/>
      <c r="E10" s="63"/>
      <c r="F10" s="63"/>
      <c r="G10" s="63"/>
      <c r="H10" s="63"/>
      <c r="I10" s="64"/>
    </row>
    <row r="11" spans="1:9" ht="11.25" customHeight="1">
      <c r="A11" s="24" t="s">
        <v>16</v>
      </c>
      <c r="B11" s="24" t="s">
        <v>6</v>
      </c>
      <c r="C11" s="24" t="s">
        <v>7</v>
      </c>
      <c r="D11" s="24">
        <v>11.7</v>
      </c>
      <c r="E11" s="25">
        <f>(F11*D11)/1000</f>
        <v>122.53176</v>
      </c>
      <c r="F11" s="26">
        <f aca="true" t="shared" si="0" ref="F11:F18">I11*1.04</f>
        <v>10472.800000000001</v>
      </c>
      <c r="G11" s="25">
        <f>(H11*D11)/1000</f>
        <v>120.17537999999999</v>
      </c>
      <c r="H11" s="26">
        <f>I11*1.02</f>
        <v>10271.4</v>
      </c>
      <c r="I11" s="24">
        <v>10070</v>
      </c>
    </row>
    <row r="12" spans="1:9" ht="11.25" customHeight="1">
      <c r="A12" s="24" t="s">
        <v>8</v>
      </c>
      <c r="B12" s="24" t="s">
        <v>9</v>
      </c>
      <c r="C12" s="24" t="s">
        <v>20</v>
      </c>
      <c r="D12" s="24">
        <v>13.7</v>
      </c>
      <c r="E12" s="25">
        <f aca="true" t="shared" si="1" ref="E12:E18">(F12*D12)/1000</f>
        <v>143.26364</v>
      </c>
      <c r="F12" s="26">
        <f t="shared" si="0"/>
        <v>10457.2</v>
      </c>
      <c r="G12" s="25">
        <f aca="true" t="shared" si="2" ref="G12:G18">(H12*D12)/1000</f>
        <v>140.50857000000002</v>
      </c>
      <c r="H12" s="26">
        <f aca="true" t="shared" si="3" ref="H12:H18">I12*1.02</f>
        <v>10256.1</v>
      </c>
      <c r="I12" s="24">
        <v>10055</v>
      </c>
    </row>
    <row r="13" spans="1:9" ht="11.25" customHeight="1">
      <c r="A13" s="24" t="s">
        <v>17</v>
      </c>
      <c r="B13" s="24" t="s">
        <v>9</v>
      </c>
      <c r="C13" s="24" t="s">
        <v>20</v>
      </c>
      <c r="D13" s="24">
        <v>15.9</v>
      </c>
      <c r="E13" s="25">
        <f t="shared" si="1"/>
        <v>166.26948000000002</v>
      </c>
      <c r="F13" s="26">
        <f t="shared" si="0"/>
        <v>10457.2</v>
      </c>
      <c r="G13" s="25">
        <f t="shared" si="2"/>
        <v>163.07199000000003</v>
      </c>
      <c r="H13" s="26">
        <f t="shared" si="3"/>
        <v>10256.1</v>
      </c>
      <c r="I13" s="24">
        <v>10055</v>
      </c>
    </row>
    <row r="14" spans="1:9" ht="11.25" customHeight="1">
      <c r="A14" s="24" t="s">
        <v>18</v>
      </c>
      <c r="B14" s="24" t="s">
        <v>9</v>
      </c>
      <c r="C14" s="24" t="s">
        <v>20</v>
      </c>
      <c r="D14" s="24">
        <v>18.4</v>
      </c>
      <c r="E14" s="25">
        <f t="shared" si="1"/>
        <v>192.41248000000002</v>
      </c>
      <c r="F14" s="26">
        <f t="shared" si="0"/>
        <v>10457.2</v>
      </c>
      <c r="G14" s="25">
        <f t="shared" si="2"/>
        <v>188.71223999999998</v>
      </c>
      <c r="H14" s="26">
        <f t="shared" si="3"/>
        <v>10256.1</v>
      </c>
      <c r="I14" s="24">
        <v>10055</v>
      </c>
    </row>
    <row r="15" spans="1:9" ht="11.25" customHeight="1">
      <c r="A15" s="24" t="s">
        <v>10</v>
      </c>
      <c r="B15" s="24" t="s">
        <v>9</v>
      </c>
      <c r="C15" s="24" t="s">
        <v>20</v>
      </c>
      <c r="D15" s="24">
        <v>21.14</v>
      </c>
      <c r="E15" s="25">
        <f t="shared" si="1"/>
        <v>221.065208</v>
      </c>
      <c r="F15" s="26">
        <f t="shared" si="0"/>
        <v>10457.2</v>
      </c>
      <c r="G15" s="25">
        <f t="shared" si="2"/>
        <v>216.81395400000002</v>
      </c>
      <c r="H15" s="26">
        <f t="shared" si="3"/>
        <v>10256.1</v>
      </c>
      <c r="I15" s="24">
        <v>10055</v>
      </c>
    </row>
    <row r="16" spans="1:9" ht="11.25" customHeight="1">
      <c r="A16" s="24" t="s">
        <v>11</v>
      </c>
      <c r="B16" s="24" t="s">
        <v>9</v>
      </c>
      <c r="C16" s="24" t="s">
        <v>20</v>
      </c>
      <c r="D16" s="24">
        <v>38.3</v>
      </c>
      <c r="E16" s="25">
        <f t="shared" si="1"/>
        <v>450.89824</v>
      </c>
      <c r="F16" s="26">
        <f t="shared" si="0"/>
        <v>11772.800000000001</v>
      </c>
      <c r="G16" s="25">
        <f t="shared" si="2"/>
        <v>442.22711999999996</v>
      </c>
      <c r="H16" s="26">
        <f t="shared" si="3"/>
        <v>11546.4</v>
      </c>
      <c r="I16" s="24">
        <v>11320</v>
      </c>
    </row>
    <row r="17" spans="1:9" ht="11.25" customHeight="1">
      <c r="A17" s="24" t="s">
        <v>12</v>
      </c>
      <c r="B17" s="24" t="s">
        <v>9</v>
      </c>
      <c r="C17" s="24" t="s">
        <v>20</v>
      </c>
      <c r="D17" s="24">
        <v>36.5</v>
      </c>
      <c r="E17" s="25">
        <f t="shared" si="1"/>
        <v>434.2624</v>
      </c>
      <c r="F17" s="26">
        <f t="shared" si="0"/>
        <v>11897.6</v>
      </c>
      <c r="G17" s="25">
        <f t="shared" si="2"/>
        <v>425.9112</v>
      </c>
      <c r="H17" s="26">
        <f t="shared" si="3"/>
        <v>11668.800000000001</v>
      </c>
      <c r="I17" s="24">
        <v>11440</v>
      </c>
    </row>
    <row r="18" spans="1:9" ht="11.25" customHeight="1">
      <c r="A18" s="24" t="s">
        <v>58</v>
      </c>
      <c r="B18" s="24" t="s">
        <v>9</v>
      </c>
      <c r="C18" s="24" t="s">
        <v>20</v>
      </c>
      <c r="D18" s="24">
        <v>48.6</v>
      </c>
      <c r="E18" s="25">
        <f t="shared" si="1"/>
        <v>578.22336</v>
      </c>
      <c r="F18" s="26">
        <f t="shared" si="0"/>
        <v>11897.6</v>
      </c>
      <c r="G18" s="25">
        <f t="shared" si="2"/>
        <v>567.10368</v>
      </c>
      <c r="H18" s="26">
        <f t="shared" si="3"/>
        <v>11668.800000000001</v>
      </c>
      <c r="I18" s="24">
        <v>11440</v>
      </c>
    </row>
    <row r="19" spans="1:9" ht="11.25" customHeight="1">
      <c r="A19" s="62" t="s">
        <v>1</v>
      </c>
      <c r="B19" s="63"/>
      <c r="C19" s="63"/>
      <c r="D19" s="63"/>
      <c r="E19" s="63"/>
      <c r="F19" s="63"/>
      <c r="G19" s="63"/>
      <c r="H19" s="63"/>
      <c r="I19" s="64"/>
    </row>
    <row r="20" spans="1:9" ht="11.25" customHeight="1">
      <c r="A20" s="27" t="s">
        <v>114</v>
      </c>
      <c r="B20" s="27" t="s">
        <v>9</v>
      </c>
      <c r="C20" s="27" t="s">
        <v>115</v>
      </c>
      <c r="D20" s="27">
        <v>6.1</v>
      </c>
      <c r="E20" s="28">
        <f>(F20*D20)/1000</f>
        <v>63.1228</v>
      </c>
      <c r="F20" s="29">
        <f>I20*1.04</f>
        <v>10348</v>
      </c>
      <c r="G20" s="30">
        <f>(H20*D20)/1000</f>
        <v>61.908899999999996</v>
      </c>
      <c r="H20" s="29">
        <f>I20*1.02</f>
        <v>10149</v>
      </c>
      <c r="I20" s="27">
        <v>9950</v>
      </c>
    </row>
    <row r="21" spans="1:9" ht="11.25" customHeight="1">
      <c r="A21" s="24" t="s">
        <v>13</v>
      </c>
      <c r="B21" s="24" t="s">
        <v>9</v>
      </c>
      <c r="C21" s="24" t="s">
        <v>22</v>
      </c>
      <c r="D21" s="31">
        <v>7.15</v>
      </c>
      <c r="E21" s="28">
        <f>(F21*D21)/1000</f>
        <v>68.63428000000002</v>
      </c>
      <c r="F21" s="29">
        <f>I21*1.04</f>
        <v>9599.2</v>
      </c>
      <c r="G21" s="30">
        <f>(H21*D21)/1000</f>
        <v>67.31439</v>
      </c>
      <c r="H21" s="29">
        <f>I21*1.02</f>
        <v>9414.6</v>
      </c>
      <c r="I21" s="24">
        <v>9230</v>
      </c>
    </row>
    <row r="22" spans="1:9" ht="11.25" customHeight="1">
      <c r="A22" s="24" t="s">
        <v>14</v>
      </c>
      <c r="B22" s="24" t="s">
        <v>9</v>
      </c>
      <c r="C22" s="24" t="s">
        <v>66</v>
      </c>
      <c r="D22" s="31">
        <v>8.9</v>
      </c>
      <c r="E22" s="28">
        <f aca="true" t="shared" si="4" ref="E22:E27">(F22*D22)/1000</f>
        <v>85.43288000000001</v>
      </c>
      <c r="F22" s="29">
        <f aca="true" t="shared" si="5" ref="F22:F27">I22*1.04</f>
        <v>9599.2</v>
      </c>
      <c r="G22" s="30">
        <f aca="true" t="shared" si="6" ref="G22:G27">(H22*D22)/1000</f>
        <v>83.78994</v>
      </c>
      <c r="H22" s="29">
        <f aca="true" t="shared" si="7" ref="H22:H27">I22*1.02</f>
        <v>9414.6</v>
      </c>
      <c r="I22" s="24">
        <v>9230</v>
      </c>
    </row>
    <row r="23" spans="1:9" ht="11.25" customHeight="1">
      <c r="A23" s="24" t="s">
        <v>16</v>
      </c>
      <c r="B23" s="24" t="s">
        <v>9</v>
      </c>
      <c r="C23" s="24" t="s">
        <v>22</v>
      </c>
      <c r="D23" s="31">
        <v>11.2</v>
      </c>
      <c r="E23" s="28">
        <f t="shared" si="4"/>
        <v>109.43296000000001</v>
      </c>
      <c r="F23" s="29">
        <f t="shared" si="5"/>
        <v>9770.800000000001</v>
      </c>
      <c r="G23" s="30">
        <f t="shared" si="6"/>
        <v>107.32848</v>
      </c>
      <c r="H23" s="29">
        <f t="shared" si="7"/>
        <v>9582.9</v>
      </c>
      <c r="I23" s="24">
        <v>9395</v>
      </c>
    </row>
    <row r="24" spans="1:9" ht="11.25" customHeight="1">
      <c r="A24" s="24" t="s">
        <v>8</v>
      </c>
      <c r="B24" s="24" t="s">
        <v>9</v>
      </c>
      <c r="C24" s="24" t="s">
        <v>22</v>
      </c>
      <c r="D24" s="31">
        <v>12.3</v>
      </c>
      <c r="E24" s="28">
        <f t="shared" si="4"/>
        <v>120.82044000000002</v>
      </c>
      <c r="F24" s="29">
        <f t="shared" si="5"/>
        <v>9822.800000000001</v>
      </c>
      <c r="G24" s="30">
        <f t="shared" si="6"/>
        <v>118.49697</v>
      </c>
      <c r="H24" s="29">
        <f t="shared" si="7"/>
        <v>9633.9</v>
      </c>
      <c r="I24" s="24">
        <v>9445</v>
      </c>
    </row>
    <row r="25" spans="1:9" ht="11.25" customHeight="1">
      <c r="A25" s="24" t="s">
        <v>17</v>
      </c>
      <c r="B25" s="24" t="s">
        <v>9</v>
      </c>
      <c r="C25" s="24" t="s">
        <v>22</v>
      </c>
      <c r="D25" s="31">
        <v>14.3</v>
      </c>
      <c r="E25" s="28">
        <f t="shared" si="4"/>
        <v>140.46604000000002</v>
      </c>
      <c r="F25" s="29">
        <f t="shared" si="5"/>
        <v>9822.800000000001</v>
      </c>
      <c r="G25" s="30">
        <f t="shared" si="6"/>
        <v>137.76477</v>
      </c>
      <c r="H25" s="29">
        <f t="shared" si="7"/>
        <v>9633.9</v>
      </c>
      <c r="I25" s="24">
        <v>9445</v>
      </c>
    </row>
    <row r="26" spans="1:9" ht="11.25" customHeight="1">
      <c r="A26" s="24" t="s">
        <v>10</v>
      </c>
      <c r="B26" s="24" t="s">
        <v>9</v>
      </c>
      <c r="C26" s="24" t="s">
        <v>22</v>
      </c>
      <c r="D26" s="31">
        <v>18.4</v>
      </c>
      <c r="E26" s="28">
        <f t="shared" si="4"/>
        <v>192.22111999999998</v>
      </c>
      <c r="F26" s="29">
        <f t="shared" si="5"/>
        <v>10446.800000000001</v>
      </c>
      <c r="G26" s="30">
        <f t="shared" si="6"/>
        <v>188.52455999999998</v>
      </c>
      <c r="H26" s="29">
        <f t="shared" si="7"/>
        <v>10245.9</v>
      </c>
      <c r="I26" s="24">
        <v>10045</v>
      </c>
    </row>
    <row r="27" spans="1:9" ht="11.25" customHeight="1">
      <c r="A27" s="24" t="s">
        <v>151</v>
      </c>
      <c r="B27" s="24" t="s">
        <v>9</v>
      </c>
      <c r="C27" s="24" t="s">
        <v>22</v>
      </c>
      <c r="D27" s="31">
        <v>24.8</v>
      </c>
      <c r="E27" s="28">
        <f t="shared" si="4"/>
        <v>267.46304000000003</v>
      </c>
      <c r="F27" s="29">
        <f t="shared" si="5"/>
        <v>10784.800000000001</v>
      </c>
      <c r="G27" s="30">
        <f t="shared" si="6"/>
        <v>262.31952</v>
      </c>
      <c r="H27" s="29">
        <f t="shared" si="7"/>
        <v>10577.4</v>
      </c>
      <c r="I27" s="24">
        <v>10370</v>
      </c>
    </row>
    <row r="28" spans="1:9" ht="11.25" customHeight="1">
      <c r="A28" s="24" t="s">
        <v>12</v>
      </c>
      <c r="B28" s="24" t="s">
        <v>9</v>
      </c>
      <c r="C28" s="24" t="s">
        <v>22</v>
      </c>
      <c r="D28" s="31">
        <v>31.8</v>
      </c>
      <c r="E28" s="28">
        <f>(F28*D28)/1000</f>
        <v>342.95664</v>
      </c>
      <c r="F28" s="29">
        <f>I28*1.04</f>
        <v>10784.800000000001</v>
      </c>
      <c r="G28" s="30">
        <f>(H28*D28)/1000</f>
        <v>336.36132000000003</v>
      </c>
      <c r="H28" s="29">
        <f>I28*1.02</f>
        <v>10577.4</v>
      </c>
      <c r="I28" s="24">
        <v>10370</v>
      </c>
    </row>
    <row r="29" spans="1:9" ht="11.25" customHeight="1">
      <c r="A29" s="62" t="s">
        <v>2</v>
      </c>
      <c r="B29" s="63"/>
      <c r="C29" s="63"/>
      <c r="D29" s="63"/>
      <c r="E29" s="63"/>
      <c r="F29" s="63"/>
      <c r="G29" s="63"/>
      <c r="H29" s="63"/>
      <c r="I29" s="64"/>
    </row>
    <row r="30" spans="1:9" ht="11.25" customHeight="1">
      <c r="A30" s="24" t="s">
        <v>67</v>
      </c>
      <c r="B30" s="24" t="s">
        <v>6</v>
      </c>
      <c r="C30" s="24" t="s">
        <v>27</v>
      </c>
      <c r="D30" s="31">
        <v>1.5</v>
      </c>
      <c r="E30" s="30">
        <f aca="true" t="shared" si="8" ref="E30:E43">(F30*D30)/1000</f>
        <v>14.1492</v>
      </c>
      <c r="F30" s="29">
        <f aca="true" t="shared" si="9" ref="F30:F43">I30*1.04</f>
        <v>9432.800000000001</v>
      </c>
      <c r="G30" s="30">
        <f aca="true" t="shared" si="10" ref="G30:G43">(H30*D30)/1000</f>
        <v>13.877099999999999</v>
      </c>
      <c r="H30" s="29">
        <f aca="true" t="shared" si="11" ref="H30:H43">I30*1.02</f>
        <v>9251.4</v>
      </c>
      <c r="I30" s="24">
        <v>9070</v>
      </c>
    </row>
    <row r="31" spans="1:9" ht="11.25" customHeight="1">
      <c r="A31" s="24" t="s">
        <v>23</v>
      </c>
      <c r="B31" s="24" t="s">
        <v>9</v>
      </c>
      <c r="C31" s="24" t="s">
        <v>21</v>
      </c>
      <c r="D31" s="31">
        <v>2.15</v>
      </c>
      <c r="E31" s="30">
        <f t="shared" si="8"/>
        <v>20.28052</v>
      </c>
      <c r="F31" s="29">
        <f t="shared" si="9"/>
        <v>9432.800000000001</v>
      </c>
      <c r="G31" s="30">
        <f t="shared" si="10"/>
        <v>19.89051</v>
      </c>
      <c r="H31" s="29">
        <f t="shared" si="11"/>
        <v>9251.4</v>
      </c>
      <c r="I31" s="24">
        <v>9070</v>
      </c>
    </row>
    <row r="32" spans="1:9" ht="11.25" customHeight="1">
      <c r="A32" s="32" t="s">
        <v>68</v>
      </c>
      <c r="B32" s="32" t="s">
        <v>9</v>
      </c>
      <c r="C32" s="24" t="s">
        <v>21</v>
      </c>
      <c r="D32" s="31">
        <v>2.5</v>
      </c>
      <c r="E32" s="30">
        <f t="shared" si="8"/>
        <v>23.582000000000004</v>
      </c>
      <c r="F32" s="29">
        <f t="shared" si="9"/>
        <v>9432.800000000001</v>
      </c>
      <c r="G32" s="30">
        <f t="shared" si="10"/>
        <v>23.1285</v>
      </c>
      <c r="H32" s="29">
        <f t="shared" si="11"/>
        <v>9251.4</v>
      </c>
      <c r="I32" s="24">
        <v>9070</v>
      </c>
    </row>
    <row r="33" spans="1:9" ht="11.25" customHeight="1">
      <c r="A33" s="32" t="s">
        <v>69</v>
      </c>
      <c r="B33" s="32" t="s">
        <v>9</v>
      </c>
      <c r="C33" s="24" t="s">
        <v>21</v>
      </c>
      <c r="D33" s="31">
        <v>2.8</v>
      </c>
      <c r="E33" s="30">
        <f t="shared" si="8"/>
        <v>26.41184</v>
      </c>
      <c r="F33" s="29">
        <f t="shared" si="9"/>
        <v>9432.800000000001</v>
      </c>
      <c r="G33" s="30">
        <f t="shared" si="10"/>
        <v>25.90392</v>
      </c>
      <c r="H33" s="29">
        <f t="shared" si="11"/>
        <v>9251.4</v>
      </c>
      <c r="I33" s="24">
        <v>9070</v>
      </c>
    </row>
    <row r="34" spans="1:9" ht="11.25" customHeight="1">
      <c r="A34" s="32" t="s">
        <v>70</v>
      </c>
      <c r="B34" s="32" t="s">
        <v>9</v>
      </c>
      <c r="C34" s="24" t="s">
        <v>21</v>
      </c>
      <c r="D34" s="31">
        <v>3.25</v>
      </c>
      <c r="E34" s="30">
        <f t="shared" si="8"/>
        <v>30.2848</v>
      </c>
      <c r="F34" s="29">
        <f t="shared" si="9"/>
        <v>9318.4</v>
      </c>
      <c r="G34" s="30">
        <f t="shared" si="10"/>
        <v>29.7024</v>
      </c>
      <c r="H34" s="29">
        <f t="shared" si="11"/>
        <v>9139.2</v>
      </c>
      <c r="I34" s="24">
        <v>8960</v>
      </c>
    </row>
    <row r="35" spans="1:9" ht="11.25" customHeight="1">
      <c r="A35" s="32" t="s">
        <v>24</v>
      </c>
      <c r="B35" s="32" t="s">
        <v>6</v>
      </c>
      <c r="C35" s="24" t="s">
        <v>21</v>
      </c>
      <c r="D35" s="31">
        <v>3.85</v>
      </c>
      <c r="E35" s="30">
        <f t="shared" si="8"/>
        <v>35.87584</v>
      </c>
      <c r="F35" s="29">
        <f t="shared" si="9"/>
        <v>9318.4</v>
      </c>
      <c r="G35" s="30">
        <f t="shared" si="10"/>
        <v>35.18592</v>
      </c>
      <c r="H35" s="29">
        <f t="shared" si="11"/>
        <v>9139.2</v>
      </c>
      <c r="I35" s="24">
        <v>8960</v>
      </c>
    </row>
    <row r="36" spans="1:9" ht="11.25" customHeight="1">
      <c r="A36" s="32" t="s">
        <v>25</v>
      </c>
      <c r="B36" s="32" t="s">
        <v>9</v>
      </c>
      <c r="C36" s="24" t="s">
        <v>27</v>
      </c>
      <c r="D36" s="31">
        <v>4.9</v>
      </c>
      <c r="E36" s="30">
        <f t="shared" si="8"/>
        <v>46.32264000000001</v>
      </c>
      <c r="F36" s="29">
        <f t="shared" si="9"/>
        <v>9453.6</v>
      </c>
      <c r="G36" s="30">
        <f t="shared" si="10"/>
        <v>45.43182</v>
      </c>
      <c r="H36" s="29">
        <f t="shared" si="11"/>
        <v>9271.8</v>
      </c>
      <c r="I36" s="24">
        <v>9090</v>
      </c>
    </row>
    <row r="37" spans="1:9" ht="11.25" customHeight="1">
      <c r="A37" s="32" t="s">
        <v>26</v>
      </c>
      <c r="B37" s="32" t="s">
        <v>6</v>
      </c>
      <c r="C37" s="24" t="s">
        <v>21</v>
      </c>
      <c r="D37" s="31">
        <v>5.85</v>
      </c>
      <c r="E37" s="30">
        <f t="shared" si="8"/>
        <v>55.30356</v>
      </c>
      <c r="F37" s="29">
        <f t="shared" si="9"/>
        <v>9453.6</v>
      </c>
      <c r="G37" s="30">
        <f t="shared" si="10"/>
        <v>54.24002999999999</v>
      </c>
      <c r="H37" s="29">
        <f t="shared" si="11"/>
        <v>9271.8</v>
      </c>
      <c r="I37" s="24">
        <v>9090</v>
      </c>
    </row>
    <row r="38" spans="1:9" ht="11.25" customHeight="1">
      <c r="A38" s="32" t="s">
        <v>59</v>
      </c>
      <c r="B38" s="32" t="s">
        <v>6</v>
      </c>
      <c r="C38" s="24" t="s">
        <v>21</v>
      </c>
      <c r="D38" s="31">
        <v>6.95</v>
      </c>
      <c r="E38" s="30">
        <f t="shared" si="8"/>
        <v>65.70252</v>
      </c>
      <c r="F38" s="29">
        <f t="shared" si="9"/>
        <v>9453.6</v>
      </c>
      <c r="G38" s="30">
        <f t="shared" si="10"/>
        <v>64.43901</v>
      </c>
      <c r="H38" s="29">
        <f t="shared" si="11"/>
        <v>9271.8</v>
      </c>
      <c r="I38" s="24">
        <v>9090</v>
      </c>
    </row>
    <row r="39" spans="1:9" ht="11.25" customHeight="1">
      <c r="A39" s="32" t="s">
        <v>71</v>
      </c>
      <c r="B39" s="32" t="s">
        <v>9</v>
      </c>
      <c r="C39" s="24" t="s">
        <v>21</v>
      </c>
      <c r="D39" s="31">
        <v>8</v>
      </c>
      <c r="E39" s="30">
        <f t="shared" si="8"/>
        <v>75.6288</v>
      </c>
      <c r="F39" s="29">
        <f t="shared" si="9"/>
        <v>9453.6</v>
      </c>
      <c r="G39" s="30">
        <f t="shared" si="10"/>
        <v>74.17439999999999</v>
      </c>
      <c r="H39" s="29">
        <f t="shared" si="11"/>
        <v>9271.8</v>
      </c>
      <c r="I39" s="24">
        <v>9090</v>
      </c>
    </row>
    <row r="40" spans="1:9" ht="11.25" customHeight="1">
      <c r="A40" s="32" t="s">
        <v>72</v>
      </c>
      <c r="B40" s="32" t="s">
        <v>9</v>
      </c>
      <c r="C40" s="24" t="s">
        <v>21</v>
      </c>
      <c r="D40" s="31">
        <v>9.1</v>
      </c>
      <c r="E40" s="30">
        <f t="shared" si="8"/>
        <v>86.02776</v>
      </c>
      <c r="F40" s="29">
        <f t="shared" si="9"/>
        <v>9453.6</v>
      </c>
      <c r="G40" s="30">
        <f t="shared" si="10"/>
        <v>84.37337999999998</v>
      </c>
      <c r="H40" s="29">
        <f t="shared" si="11"/>
        <v>9271.8</v>
      </c>
      <c r="I40" s="24">
        <v>9090</v>
      </c>
    </row>
    <row r="41" spans="1:9" ht="11.25" customHeight="1">
      <c r="A41" s="32" t="s">
        <v>132</v>
      </c>
      <c r="B41" s="32" t="s">
        <v>15</v>
      </c>
      <c r="C41" s="24" t="s">
        <v>44</v>
      </c>
      <c r="D41" s="31">
        <v>9.7</v>
      </c>
      <c r="E41" s="30">
        <f t="shared" si="8"/>
        <v>94.32279999999999</v>
      </c>
      <c r="F41" s="29">
        <f t="shared" si="9"/>
        <v>9724</v>
      </c>
      <c r="G41" s="30">
        <f t="shared" si="10"/>
        <v>92.5089</v>
      </c>
      <c r="H41" s="29">
        <f t="shared" si="11"/>
        <v>9537</v>
      </c>
      <c r="I41" s="24">
        <v>9350</v>
      </c>
    </row>
    <row r="42" spans="1:9" ht="11.25" customHeight="1">
      <c r="A42" s="32" t="s">
        <v>73</v>
      </c>
      <c r="B42" s="32" t="s">
        <v>15</v>
      </c>
      <c r="C42" s="24" t="s">
        <v>44</v>
      </c>
      <c r="D42" s="31">
        <v>11</v>
      </c>
      <c r="E42" s="30">
        <f t="shared" si="8"/>
        <v>106.964</v>
      </c>
      <c r="F42" s="29">
        <f t="shared" si="9"/>
        <v>9724</v>
      </c>
      <c r="G42" s="30">
        <f t="shared" si="10"/>
        <v>104.907</v>
      </c>
      <c r="H42" s="29">
        <f t="shared" si="11"/>
        <v>9537</v>
      </c>
      <c r="I42" s="24">
        <v>9350</v>
      </c>
    </row>
    <row r="43" spans="1:9" ht="11.25" customHeight="1">
      <c r="A43" s="32" t="s">
        <v>74</v>
      </c>
      <c r="B43" s="32" t="s">
        <v>15</v>
      </c>
      <c r="C43" s="24" t="s">
        <v>7</v>
      </c>
      <c r="D43" s="31">
        <v>12.25</v>
      </c>
      <c r="E43" s="30">
        <f t="shared" si="8"/>
        <v>117.59020000000001</v>
      </c>
      <c r="F43" s="29">
        <f t="shared" si="9"/>
        <v>9599.2</v>
      </c>
      <c r="G43" s="30">
        <f t="shared" si="10"/>
        <v>115.32885</v>
      </c>
      <c r="H43" s="29">
        <f t="shared" si="11"/>
        <v>9414.6</v>
      </c>
      <c r="I43" s="24">
        <v>9230</v>
      </c>
    </row>
    <row r="44" spans="1:9" ht="11.25" customHeight="1">
      <c r="A44" s="62" t="s">
        <v>36</v>
      </c>
      <c r="B44" s="63"/>
      <c r="C44" s="63"/>
      <c r="D44" s="63"/>
      <c r="E44" s="63"/>
      <c r="F44" s="63"/>
      <c r="G44" s="63"/>
      <c r="H44" s="63"/>
      <c r="I44" s="64"/>
    </row>
    <row r="45" spans="1:9" ht="11.25" customHeight="1">
      <c r="A45" s="27" t="s">
        <v>14</v>
      </c>
      <c r="B45" s="27" t="s">
        <v>32</v>
      </c>
      <c r="C45" s="24" t="s">
        <v>21</v>
      </c>
      <c r="D45" s="33">
        <v>0.785</v>
      </c>
      <c r="E45" s="30">
        <f aca="true" t="shared" si="12" ref="E45:E51">(F45*D45)/1000</f>
        <v>8.20482</v>
      </c>
      <c r="F45" s="29">
        <f aca="true" t="shared" si="13" ref="F45:F51">I45*1.04</f>
        <v>10452</v>
      </c>
      <c r="G45" s="30">
        <f aca="true" t="shared" si="14" ref="G45:G51">(H45*D45)/1000</f>
        <v>8.047035000000001</v>
      </c>
      <c r="H45" s="29">
        <f aca="true" t="shared" si="15" ref="H45:H51">I45*1.02</f>
        <v>10251</v>
      </c>
      <c r="I45" s="27">
        <v>10050</v>
      </c>
    </row>
    <row r="46" spans="1:9" ht="11.25" customHeight="1">
      <c r="A46" s="24" t="s">
        <v>16</v>
      </c>
      <c r="B46" s="24" t="s">
        <v>32</v>
      </c>
      <c r="C46" s="24" t="s">
        <v>21</v>
      </c>
      <c r="D46" s="31">
        <v>1.25</v>
      </c>
      <c r="E46" s="30">
        <f t="shared" si="12"/>
        <v>13.065</v>
      </c>
      <c r="F46" s="29">
        <f t="shared" si="13"/>
        <v>10452</v>
      </c>
      <c r="G46" s="30">
        <f t="shared" si="14"/>
        <v>12.81375</v>
      </c>
      <c r="H46" s="29">
        <f t="shared" si="15"/>
        <v>10251</v>
      </c>
      <c r="I46" s="27">
        <v>10050</v>
      </c>
    </row>
    <row r="47" spans="1:9" ht="11.25" customHeight="1">
      <c r="A47" s="24" t="s">
        <v>8</v>
      </c>
      <c r="B47" s="24" t="s">
        <v>32</v>
      </c>
      <c r="C47" s="24" t="s">
        <v>21</v>
      </c>
      <c r="D47" s="31">
        <v>1.65</v>
      </c>
      <c r="E47" s="30">
        <f t="shared" si="12"/>
        <v>17.2458</v>
      </c>
      <c r="F47" s="29">
        <f t="shared" si="13"/>
        <v>10452</v>
      </c>
      <c r="G47" s="30">
        <f t="shared" si="14"/>
        <v>16.91415</v>
      </c>
      <c r="H47" s="29">
        <f t="shared" si="15"/>
        <v>10251</v>
      </c>
      <c r="I47" s="27">
        <v>10050</v>
      </c>
    </row>
    <row r="48" spans="1:9" ht="11.25" customHeight="1">
      <c r="A48" s="24" t="s">
        <v>17</v>
      </c>
      <c r="B48" s="24" t="s">
        <v>32</v>
      </c>
      <c r="C48" s="24" t="s">
        <v>21</v>
      </c>
      <c r="D48" s="31">
        <v>2.1</v>
      </c>
      <c r="E48" s="30">
        <f t="shared" si="12"/>
        <v>21.9492</v>
      </c>
      <c r="F48" s="29">
        <f t="shared" si="13"/>
        <v>10452</v>
      </c>
      <c r="G48" s="30">
        <f t="shared" si="14"/>
        <v>21.5271</v>
      </c>
      <c r="H48" s="29">
        <f t="shared" si="15"/>
        <v>10251</v>
      </c>
      <c r="I48" s="27">
        <v>10050</v>
      </c>
    </row>
    <row r="49" spans="1:9" ht="11.25" customHeight="1">
      <c r="A49" s="24" t="s">
        <v>18</v>
      </c>
      <c r="B49" s="24" t="s">
        <v>32</v>
      </c>
      <c r="C49" s="24" t="s">
        <v>21</v>
      </c>
      <c r="D49" s="31">
        <v>2.6</v>
      </c>
      <c r="E49" s="30">
        <f t="shared" si="12"/>
        <v>27.1752</v>
      </c>
      <c r="F49" s="29">
        <f t="shared" si="13"/>
        <v>10452</v>
      </c>
      <c r="G49" s="30">
        <f t="shared" si="14"/>
        <v>26.652600000000003</v>
      </c>
      <c r="H49" s="29">
        <f t="shared" si="15"/>
        <v>10251</v>
      </c>
      <c r="I49" s="27">
        <v>10050</v>
      </c>
    </row>
    <row r="50" spans="1:9" ht="11.25" customHeight="1">
      <c r="A50" s="24" t="s">
        <v>10</v>
      </c>
      <c r="B50" s="24" t="s">
        <v>32</v>
      </c>
      <c r="C50" s="24" t="s">
        <v>21</v>
      </c>
      <c r="D50" s="31">
        <v>3.14</v>
      </c>
      <c r="E50" s="30">
        <f t="shared" si="12"/>
        <v>32.81928</v>
      </c>
      <c r="F50" s="29">
        <f t="shared" si="13"/>
        <v>10452</v>
      </c>
      <c r="G50" s="30">
        <f t="shared" si="14"/>
        <v>32.188140000000004</v>
      </c>
      <c r="H50" s="29">
        <f t="shared" si="15"/>
        <v>10251</v>
      </c>
      <c r="I50" s="27">
        <v>10050</v>
      </c>
    </row>
    <row r="51" spans="1:9" ht="11.25" customHeight="1">
      <c r="A51" s="24" t="s">
        <v>19</v>
      </c>
      <c r="B51" s="24" t="s">
        <v>32</v>
      </c>
      <c r="C51" s="24" t="s">
        <v>21</v>
      </c>
      <c r="D51" s="31">
        <v>4.52</v>
      </c>
      <c r="E51" s="30">
        <f t="shared" si="12"/>
        <v>47.24303999999999</v>
      </c>
      <c r="F51" s="29">
        <f t="shared" si="13"/>
        <v>10452</v>
      </c>
      <c r="G51" s="30">
        <f t="shared" si="14"/>
        <v>46.33452</v>
      </c>
      <c r="H51" s="29">
        <f t="shared" si="15"/>
        <v>10251</v>
      </c>
      <c r="I51" s="27">
        <v>10050</v>
      </c>
    </row>
    <row r="52" spans="1:9" ht="11.25" customHeight="1">
      <c r="A52" s="62" t="s">
        <v>33</v>
      </c>
      <c r="B52" s="63"/>
      <c r="C52" s="63"/>
      <c r="D52" s="63"/>
      <c r="E52" s="63"/>
      <c r="F52" s="63"/>
      <c r="G52" s="63"/>
      <c r="H52" s="63"/>
      <c r="I52" s="64"/>
    </row>
    <row r="53" spans="1:9" ht="11.25" customHeight="1">
      <c r="A53" s="24">
        <v>6.5</v>
      </c>
      <c r="B53" s="24" t="s">
        <v>34</v>
      </c>
      <c r="C53" s="24" t="s">
        <v>35</v>
      </c>
      <c r="D53" s="31">
        <v>0.26</v>
      </c>
      <c r="E53" s="30">
        <f>(F53*D53)/1000</f>
        <v>2.35248</v>
      </c>
      <c r="F53" s="29">
        <f>I53*1.04</f>
        <v>9048</v>
      </c>
      <c r="G53" s="30">
        <f>(H53*D53)/1000</f>
        <v>2.30724</v>
      </c>
      <c r="H53" s="29">
        <f>I53*1.02</f>
        <v>8874</v>
      </c>
      <c r="I53" s="24">
        <v>8700</v>
      </c>
    </row>
    <row r="54" spans="1:9" ht="11.25" customHeight="1">
      <c r="A54" s="24">
        <v>10</v>
      </c>
      <c r="B54" s="24" t="s">
        <v>34</v>
      </c>
      <c r="C54" s="24" t="s">
        <v>35</v>
      </c>
      <c r="D54" s="31">
        <v>0.62</v>
      </c>
      <c r="E54" s="30">
        <f>(F54*D54)/1000</f>
        <v>5.6097600000000005</v>
      </c>
      <c r="F54" s="29">
        <f>I54*1.04</f>
        <v>9048</v>
      </c>
      <c r="G54" s="30">
        <f>(H54*D54)/1000</f>
        <v>5.50188</v>
      </c>
      <c r="H54" s="29">
        <f>I54*1.02</f>
        <v>8874</v>
      </c>
      <c r="I54" s="24">
        <v>8700</v>
      </c>
    </row>
    <row r="55" spans="1:9" ht="11.25" customHeight="1">
      <c r="A55" s="62" t="s">
        <v>37</v>
      </c>
      <c r="B55" s="63"/>
      <c r="C55" s="63"/>
      <c r="D55" s="63"/>
      <c r="E55" s="63"/>
      <c r="F55" s="63"/>
      <c r="G55" s="63"/>
      <c r="H55" s="63"/>
      <c r="I55" s="64"/>
    </row>
    <row r="56" spans="1:9" ht="11.25" customHeight="1">
      <c r="A56" s="24" t="s">
        <v>38</v>
      </c>
      <c r="B56" s="24" t="s">
        <v>32</v>
      </c>
      <c r="C56" s="24" t="s">
        <v>21</v>
      </c>
      <c r="D56" s="31">
        <v>1.2</v>
      </c>
      <c r="E56" s="30">
        <f>(F56*D56)/1000</f>
        <v>12.542399999999999</v>
      </c>
      <c r="F56" s="29">
        <f>I56*1.04</f>
        <v>10452</v>
      </c>
      <c r="G56" s="30">
        <f>(H56*D56)/1000</f>
        <v>12.3012</v>
      </c>
      <c r="H56" s="29">
        <f>I56*1.02</f>
        <v>10251</v>
      </c>
      <c r="I56" s="24">
        <v>10050</v>
      </c>
    </row>
    <row r="57" spans="1:9" ht="11.25" customHeight="1">
      <c r="A57" s="24" t="s">
        <v>75</v>
      </c>
      <c r="B57" s="24" t="s">
        <v>32</v>
      </c>
      <c r="C57" s="24" t="s">
        <v>21</v>
      </c>
      <c r="D57" s="31">
        <v>1.6</v>
      </c>
      <c r="E57" s="30">
        <f aca="true" t="shared" si="16" ref="E57:E66">(F57*D57)/1000</f>
        <v>16.723200000000002</v>
      </c>
      <c r="F57" s="29">
        <f>I57*1.04</f>
        <v>10452</v>
      </c>
      <c r="G57" s="30">
        <f aca="true" t="shared" si="17" ref="G57:G66">(H57*D57)/1000</f>
        <v>16.401600000000002</v>
      </c>
      <c r="H57" s="29">
        <f>I57*1.02</f>
        <v>10251</v>
      </c>
      <c r="I57" s="24">
        <v>10050</v>
      </c>
    </row>
    <row r="58" spans="1:9" ht="11.25" customHeight="1">
      <c r="A58" s="34" t="s">
        <v>110</v>
      </c>
      <c r="B58" s="34" t="s">
        <v>32</v>
      </c>
      <c r="C58" s="34" t="s">
        <v>21</v>
      </c>
      <c r="D58" s="35">
        <v>2</v>
      </c>
      <c r="E58" s="30">
        <f t="shared" si="16"/>
        <v>20.904</v>
      </c>
      <c r="F58" s="29">
        <f>I58*1.04</f>
        <v>10452</v>
      </c>
      <c r="G58" s="30">
        <f t="shared" si="17"/>
        <v>20.502</v>
      </c>
      <c r="H58" s="29">
        <f>I58*1.02</f>
        <v>10251</v>
      </c>
      <c r="I58" s="24">
        <v>10050</v>
      </c>
    </row>
    <row r="59" spans="1:9" ht="11.25" customHeight="1">
      <c r="A59" s="34" t="s">
        <v>111</v>
      </c>
      <c r="B59" s="34" t="s">
        <v>32</v>
      </c>
      <c r="C59" s="34" t="s">
        <v>21</v>
      </c>
      <c r="D59" s="35">
        <v>1.42</v>
      </c>
      <c r="E59" s="30">
        <f t="shared" si="16"/>
        <v>14.84184</v>
      </c>
      <c r="F59" s="29">
        <f aca="true" t="shared" si="18" ref="F59:F66">I59*1.04</f>
        <v>10452</v>
      </c>
      <c r="G59" s="30">
        <f t="shared" si="17"/>
        <v>14.55642</v>
      </c>
      <c r="H59" s="29">
        <f aca="true" t="shared" si="19" ref="H59:H66">I59*1.02</f>
        <v>10251</v>
      </c>
      <c r="I59" s="24">
        <v>10050</v>
      </c>
    </row>
    <row r="60" spans="1:9" ht="11.25" customHeight="1">
      <c r="A60" s="34" t="s">
        <v>112</v>
      </c>
      <c r="B60" s="34" t="s">
        <v>32</v>
      </c>
      <c r="C60" s="34" t="s">
        <v>21</v>
      </c>
      <c r="D60" s="35">
        <v>1.9</v>
      </c>
      <c r="E60" s="30">
        <f t="shared" si="16"/>
        <v>19.8588</v>
      </c>
      <c r="F60" s="29">
        <f t="shared" si="18"/>
        <v>10452</v>
      </c>
      <c r="G60" s="30">
        <f t="shared" si="17"/>
        <v>19.476899999999997</v>
      </c>
      <c r="H60" s="29">
        <f t="shared" si="19"/>
        <v>10251</v>
      </c>
      <c r="I60" s="24">
        <v>10050</v>
      </c>
    </row>
    <row r="61" spans="1:9" ht="11.25" customHeight="1">
      <c r="A61" s="24" t="s">
        <v>76</v>
      </c>
      <c r="B61" s="24" t="s">
        <v>32</v>
      </c>
      <c r="C61" s="24" t="s">
        <v>21</v>
      </c>
      <c r="D61" s="31">
        <v>1.9</v>
      </c>
      <c r="E61" s="30">
        <f t="shared" si="16"/>
        <v>19.8588</v>
      </c>
      <c r="F61" s="29">
        <f t="shared" si="18"/>
        <v>10452</v>
      </c>
      <c r="G61" s="30">
        <f t="shared" si="17"/>
        <v>19.476899999999997</v>
      </c>
      <c r="H61" s="29">
        <f t="shared" si="19"/>
        <v>10251</v>
      </c>
      <c r="I61" s="24">
        <v>10050</v>
      </c>
    </row>
    <row r="62" spans="1:9" ht="11.25" customHeight="1">
      <c r="A62" s="24" t="s">
        <v>77</v>
      </c>
      <c r="B62" s="24" t="s">
        <v>32</v>
      </c>
      <c r="C62" s="24" t="s">
        <v>21</v>
      </c>
      <c r="D62" s="31">
        <v>2.55</v>
      </c>
      <c r="E62" s="30">
        <f t="shared" si="16"/>
        <v>26.6526</v>
      </c>
      <c r="F62" s="29">
        <f t="shared" si="18"/>
        <v>10452</v>
      </c>
      <c r="G62" s="30">
        <f t="shared" si="17"/>
        <v>26.14005</v>
      </c>
      <c r="H62" s="29">
        <f t="shared" si="19"/>
        <v>10251</v>
      </c>
      <c r="I62" s="24">
        <v>10050</v>
      </c>
    </row>
    <row r="63" spans="1:9" ht="11.25" customHeight="1">
      <c r="A63" s="24" t="s">
        <v>78</v>
      </c>
      <c r="B63" s="24" t="s">
        <v>32</v>
      </c>
      <c r="C63" s="24" t="s">
        <v>21</v>
      </c>
      <c r="D63" s="31">
        <v>3.2</v>
      </c>
      <c r="E63" s="30">
        <f t="shared" si="16"/>
        <v>33.446400000000004</v>
      </c>
      <c r="F63" s="29">
        <f t="shared" si="18"/>
        <v>10452</v>
      </c>
      <c r="G63" s="30">
        <f t="shared" si="17"/>
        <v>32.803200000000004</v>
      </c>
      <c r="H63" s="29">
        <f t="shared" si="19"/>
        <v>10251</v>
      </c>
      <c r="I63" s="24">
        <v>10050</v>
      </c>
    </row>
    <row r="64" spans="1:9" ht="11.25" customHeight="1">
      <c r="A64" s="24" t="s">
        <v>79</v>
      </c>
      <c r="B64" s="24" t="s">
        <v>32</v>
      </c>
      <c r="C64" s="24" t="s">
        <v>21</v>
      </c>
      <c r="D64" s="31">
        <v>3.8</v>
      </c>
      <c r="E64" s="30">
        <f t="shared" si="16"/>
        <v>39.7176</v>
      </c>
      <c r="F64" s="29">
        <f t="shared" si="18"/>
        <v>10452</v>
      </c>
      <c r="G64" s="30">
        <f t="shared" si="17"/>
        <v>38.953799999999994</v>
      </c>
      <c r="H64" s="29">
        <f t="shared" si="19"/>
        <v>10251</v>
      </c>
      <c r="I64" s="24">
        <v>10050</v>
      </c>
    </row>
    <row r="65" spans="1:9" ht="11.25" customHeight="1">
      <c r="A65" s="24" t="s">
        <v>80</v>
      </c>
      <c r="B65" s="24" t="s">
        <v>32</v>
      </c>
      <c r="C65" s="24" t="s">
        <v>21</v>
      </c>
      <c r="D65" s="31">
        <v>5.1</v>
      </c>
      <c r="E65" s="30">
        <f t="shared" si="16"/>
        <v>53.3052</v>
      </c>
      <c r="F65" s="29">
        <f t="shared" si="18"/>
        <v>10452</v>
      </c>
      <c r="G65" s="30">
        <f t="shared" si="17"/>
        <v>52.2801</v>
      </c>
      <c r="H65" s="29">
        <f t="shared" si="19"/>
        <v>10251</v>
      </c>
      <c r="I65" s="24">
        <v>10050</v>
      </c>
    </row>
    <row r="66" spans="1:9" ht="11.25" customHeight="1">
      <c r="A66" s="24" t="s">
        <v>135</v>
      </c>
      <c r="B66" s="24" t="s">
        <v>32</v>
      </c>
      <c r="C66" s="24" t="s">
        <v>21</v>
      </c>
      <c r="D66" s="31">
        <v>6.3</v>
      </c>
      <c r="E66" s="30">
        <f t="shared" si="16"/>
        <v>65.84759999999999</v>
      </c>
      <c r="F66" s="29">
        <f t="shared" si="18"/>
        <v>10452</v>
      </c>
      <c r="G66" s="30">
        <f t="shared" si="17"/>
        <v>64.5813</v>
      </c>
      <c r="H66" s="29">
        <f t="shared" si="19"/>
        <v>10251</v>
      </c>
      <c r="I66" s="24">
        <v>10050</v>
      </c>
    </row>
    <row r="67" spans="1:9" ht="11.25" customHeight="1">
      <c r="A67" s="24" t="s">
        <v>81</v>
      </c>
      <c r="B67" s="24" t="s">
        <v>32</v>
      </c>
      <c r="C67" s="24" t="s">
        <v>21</v>
      </c>
      <c r="D67" s="31">
        <v>4</v>
      </c>
      <c r="E67" s="30">
        <f aca="true" t="shared" si="20" ref="E67:E72">(F67*D67)/1000</f>
        <v>41.808</v>
      </c>
      <c r="F67" s="29">
        <f aca="true" t="shared" si="21" ref="F67:F72">I67*1.04</f>
        <v>10452</v>
      </c>
      <c r="G67" s="30">
        <f aca="true" t="shared" si="22" ref="G67:G72">(H67*D67)/1000</f>
        <v>41.004</v>
      </c>
      <c r="H67" s="29">
        <f aca="true" t="shared" si="23" ref="H67:H72">I67*1.02</f>
        <v>10251</v>
      </c>
      <c r="I67" s="24">
        <v>10050</v>
      </c>
    </row>
    <row r="68" spans="1:9" ht="11.25" customHeight="1">
      <c r="A68" s="24" t="s">
        <v>82</v>
      </c>
      <c r="B68" s="24" t="s">
        <v>32</v>
      </c>
      <c r="C68" s="24" t="s">
        <v>21</v>
      </c>
      <c r="D68" s="31">
        <v>4.8</v>
      </c>
      <c r="E68" s="30">
        <f t="shared" si="20"/>
        <v>50.169599999999996</v>
      </c>
      <c r="F68" s="29">
        <f t="shared" si="21"/>
        <v>10452</v>
      </c>
      <c r="G68" s="30">
        <f t="shared" si="22"/>
        <v>49.2048</v>
      </c>
      <c r="H68" s="29">
        <f t="shared" si="23"/>
        <v>10251</v>
      </c>
      <c r="I68" s="24">
        <v>10050</v>
      </c>
    </row>
    <row r="69" spans="1:9" ht="11.25" customHeight="1">
      <c r="A69" s="24" t="s">
        <v>83</v>
      </c>
      <c r="B69" s="24" t="s">
        <v>32</v>
      </c>
      <c r="C69" s="24" t="s">
        <v>21</v>
      </c>
      <c r="D69" s="31">
        <v>6.3</v>
      </c>
      <c r="E69" s="30">
        <f t="shared" si="20"/>
        <v>65.84759999999999</v>
      </c>
      <c r="F69" s="29">
        <f t="shared" si="21"/>
        <v>10452</v>
      </c>
      <c r="G69" s="30">
        <f t="shared" si="22"/>
        <v>64.5813</v>
      </c>
      <c r="H69" s="29">
        <f t="shared" si="23"/>
        <v>10251</v>
      </c>
      <c r="I69" s="24">
        <v>10050</v>
      </c>
    </row>
    <row r="70" spans="1:9" ht="11.25" customHeight="1">
      <c r="A70" s="24" t="s">
        <v>84</v>
      </c>
      <c r="B70" s="24" t="s">
        <v>32</v>
      </c>
      <c r="C70" s="24" t="s">
        <v>21</v>
      </c>
      <c r="D70" s="31">
        <v>7.85</v>
      </c>
      <c r="E70" s="30">
        <f t="shared" si="20"/>
        <v>82.0482</v>
      </c>
      <c r="F70" s="29">
        <f t="shared" si="21"/>
        <v>10452</v>
      </c>
      <c r="G70" s="30">
        <f t="shared" si="22"/>
        <v>80.47035</v>
      </c>
      <c r="H70" s="29">
        <f t="shared" si="23"/>
        <v>10251</v>
      </c>
      <c r="I70" s="24">
        <v>10050</v>
      </c>
    </row>
    <row r="71" spans="1:9" ht="11.25" customHeight="1">
      <c r="A71" s="24" t="s">
        <v>85</v>
      </c>
      <c r="B71" s="24" t="s">
        <v>32</v>
      </c>
      <c r="C71" s="24" t="s">
        <v>21</v>
      </c>
      <c r="D71" s="31">
        <v>7.6</v>
      </c>
      <c r="E71" s="30">
        <f t="shared" si="20"/>
        <v>79.4352</v>
      </c>
      <c r="F71" s="29">
        <f t="shared" si="21"/>
        <v>10452</v>
      </c>
      <c r="G71" s="30">
        <f t="shared" si="22"/>
        <v>77.90759999999999</v>
      </c>
      <c r="H71" s="29">
        <f t="shared" si="23"/>
        <v>10251</v>
      </c>
      <c r="I71" s="24">
        <v>10050</v>
      </c>
    </row>
    <row r="72" spans="1:9" ht="11.25" customHeight="1">
      <c r="A72" s="24" t="s">
        <v>86</v>
      </c>
      <c r="B72" s="24" t="s">
        <v>32</v>
      </c>
      <c r="C72" s="24" t="s">
        <v>21</v>
      </c>
      <c r="D72" s="31">
        <v>8.5</v>
      </c>
      <c r="E72" s="30">
        <f t="shared" si="20"/>
        <v>88.842</v>
      </c>
      <c r="F72" s="29">
        <f t="shared" si="21"/>
        <v>10452</v>
      </c>
      <c r="G72" s="30">
        <f t="shared" si="22"/>
        <v>87.1335</v>
      </c>
      <c r="H72" s="29">
        <f t="shared" si="23"/>
        <v>10251</v>
      </c>
      <c r="I72" s="24">
        <v>10050</v>
      </c>
    </row>
    <row r="73" spans="1:9" ht="11.25" customHeight="1">
      <c r="A73" s="62" t="s">
        <v>39</v>
      </c>
      <c r="B73" s="63"/>
      <c r="C73" s="63"/>
      <c r="D73" s="63"/>
      <c r="E73" s="63"/>
      <c r="F73" s="63"/>
      <c r="G73" s="63"/>
      <c r="H73" s="63"/>
      <c r="I73" s="64"/>
    </row>
    <row r="74" spans="1:9" ht="11.25" customHeight="1">
      <c r="A74" s="24">
        <v>6.5</v>
      </c>
      <c r="B74" s="24" t="s">
        <v>40</v>
      </c>
      <c r="C74" s="24" t="s">
        <v>41</v>
      </c>
      <c r="D74" s="31">
        <v>0.26</v>
      </c>
      <c r="E74" s="30">
        <f>(F74*D74)/1000</f>
        <v>2.19024</v>
      </c>
      <c r="F74" s="29">
        <f>I74*1.04</f>
        <v>8424</v>
      </c>
      <c r="G74" s="30">
        <f>(H74*D74)/1000</f>
        <v>2.14812</v>
      </c>
      <c r="H74" s="29">
        <f>I74*1.02</f>
        <v>8262</v>
      </c>
      <c r="I74" s="24">
        <v>8100</v>
      </c>
    </row>
    <row r="75" spans="1:9" ht="11.25" customHeight="1">
      <c r="A75" s="24">
        <v>8</v>
      </c>
      <c r="B75" s="24" t="s">
        <v>40</v>
      </c>
      <c r="C75" s="24" t="s">
        <v>41</v>
      </c>
      <c r="D75" s="31">
        <v>0.45</v>
      </c>
      <c r="E75" s="30">
        <f aca="true" t="shared" si="24" ref="E75:E94">(F75*D75)/1000</f>
        <v>3.7908000000000004</v>
      </c>
      <c r="F75" s="29">
        <f aca="true" t="shared" si="25" ref="F75:F94">I75*1.04</f>
        <v>8424</v>
      </c>
      <c r="G75" s="30">
        <f aca="true" t="shared" si="26" ref="G75:G94">(H75*D75)/1000</f>
        <v>3.7179</v>
      </c>
      <c r="H75" s="29">
        <f aca="true" t="shared" si="27" ref="H75:H94">I75*1.02</f>
        <v>8262</v>
      </c>
      <c r="I75" s="24">
        <v>8100</v>
      </c>
    </row>
    <row r="76" spans="1:9" ht="11.25" customHeight="1">
      <c r="A76" s="24">
        <v>10</v>
      </c>
      <c r="B76" s="24" t="s">
        <v>40</v>
      </c>
      <c r="C76" s="24" t="s">
        <v>41</v>
      </c>
      <c r="D76" s="31">
        <v>0.62</v>
      </c>
      <c r="E76" s="30">
        <f t="shared" si="24"/>
        <v>5.22288</v>
      </c>
      <c r="F76" s="29">
        <f t="shared" si="25"/>
        <v>8424</v>
      </c>
      <c r="G76" s="30">
        <f t="shared" si="26"/>
        <v>5.122439999999999</v>
      </c>
      <c r="H76" s="29">
        <f t="shared" si="27"/>
        <v>8262</v>
      </c>
      <c r="I76" s="24">
        <v>8100</v>
      </c>
    </row>
    <row r="77" spans="1:9" ht="11.25" customHeight="1">
      <c r="A77" s="24">
        <v>12</v>
      </c>
      <c r="B77" s="24" t="s">
        <v>40</v>
      </c>
      <c r="C77" s="24" t="s">
        <v>41</v>
      </c>
      <c r="D77" s="31">
        <v>0.96</v>
      </c>
      <c r="E77" s="30">
        <f t="shared" si="24"/>
        <v>8.646144</v>
      </c>
      <c r="F77" s="29">
        <f t="shared" si="25"/>
        <v>9006.4</v>
      </c>
      <c r="G77" s="30">
        <f t="shared" si="26"/>
        <v>8.479872000000002</v>
      </c>
      <c r="H77" s="29">
        <f t="shared" si="27"/>
        <v>8833.2</v>
      </c>
      <c r="I77" s="24">
        <v>8660</v>
      </c>
    </row>
    <row r="78" spans="1:9" ht="11.25" customHeight="1">
      <c r="A78" s="24">
        <v>14</v>
      </c>
      <c r="B78" s="24" t="s">
        <v>32</v>
      </c>
      <c r="C78" s="24" t="s">
        <v>21</v>
      </c>
      <c r="D78" s="31">
        <v>1.25</v>
      </c>
      <c r="E78" s="30">
        <f t="shared" si="24"/>
        <v>11.258</v>
      </c>
      <c r="F78" s="29">
        <f t="shared" si="25"/>
        <v>9006.4</v>
      </c>
      <c r="G78" s="30">
        <f t="shared" si="26"/>
        <v>11.0415</v>
      </c>
      <c r="H78" s="29">
        <f t="shared" si="27"/>
        <v>8833.2</v>
      </c>
      <c r="I78" s="24">
        <v>8660</v>
      </c>
    </row>
    <row r="79" spans="1:9" ht="11.25" customHeight="1">
      <c r="A79" s="24">
        <v>16</v>
      </c>
      <c r="B79" s="24" t="s">
        <v>32</v>
      </c>
      <c r="C79" s="24" t="s">
        <v>21</v>
      </c>
      <c r="D79" s="31">
        <v>1.6</v>
      </c>
      <c r="E79" s="30">
        <f t="shared" si="24"/>
        <v>15.342080000000001</v>
      </c>
      <c r="F79" s="29">
        <f t="shared" si="25"/>
        <v>9588.800000000001</v>
      </c>
      <c r="G79" s="30">
        <f t="shared" si="26"/>
        <v>15.04704</v>
      </c>
      <c r="H79" s="29">
        <f t="shared" si="27"/>
        <v>9404.4</v>
      </c>
      <c r="I79" s="24">
        <v>9220</v>
      </c>
    </row>
    <row r="80" spans="1:9" ht="11.25" customHeight="1">
      <c r="A80" s="24">
        <v>18</v>
      </c>
      <c r="B80" s="24" t="s">
        <v>32</v>
      </c>
      <c r="C80" s="24" t="s">
        <v>21</v>
      </c>
      <c r="D80" s="31">
        <v>2</v>
      </c>
      <c r="E80" s="30">
        <f t="shared" si="24"/>
        <v>19.1776</v>
      </c>
      <c r="F80" s="29">
        <f t="shared" si="25"/>
        <v>9588.800000000001</v>
      </c>
      <c r="G80" s="30">
        <f t="shared" si="26"/>
        <v>18.808799999999998</v>
      </c>
      <c r="H80" s="29">
        <f t="shared" si="27"/>
        <v>9404.4</v>
      </c>
      <c r="I80" s="24">
        <v>9220</v>
      </c>
    </row>
    <row r="81" spans="1:9" ht="11.25" customHeight="1">
      <c r="A81" s="24">
        <v>20</v>
      </c>
      <c r="B81" s="24" t="s">
        <v>32</v>
      </c>
      <c r="C81" s="24" t="s">
        <v>21</v>
      </c>
      <c r="D81" s="31">
        <v>2.5</v>
      </c>
      <c r="E81" s="30">
        <f t="shared" si="24"/>
        <v>23.972000000000005</v>
      </c>
      <c r="F81" s="29">
        <f t="shared" si="25"/>
        <v>9588.800000000001</v>
      </c>
      <c r="G81" s="30">
        <f t="shared" si="26"/>
        <v>23.511</v>
      </c>
      <c r="H81" s="29">
        <f t="shared" si="27"/>
        <v>9404.4</v>
      </c>
      <c r="I81" s="24">
        <v>9220</v>
      </c>
    </row>
    <row r="82" spans="1:9" ht="11.25" customHeight="1">
      <c r="A82" s="24">
        <v>22</v>
      </c>
      <c r="B82" s="24" t="s">
        <v>32</v>
      </c>
      <c r="C82" s="24" t="s">
        <v>21</v>
      </c>
      <c r="D82" s="31">
        <v>3</v>
      </c>
      <c r="E82" s="30">
        <f t="shared" si="24"/>
        <v>28.7664</v>
      </c>
      <c r="F82" s="29">
        <f t="shared" si="25"/>
        <v>9588.800000000001</v>
      </c>
      <c r="G82" s="30">
        <f t="shared" si="26"/>
        <v>28.213199999999997</v>
      </c>
      <c r="H82" s="29">
        <f t="shared" si="27"/>
        <v>9404.4</v>
      </c>
      <c r="I82" s="24">
        <v>9220</v>
      </c>
    </row>
    <row r="83" spans="1:9" ht="11.25" customHeight="1">
      <c r="A83" s="24">
        <v>24</v>
      </c>
      <c r="B83" s="24" t="s">
        <v>32</v>
      </c>
      <c r="C83" s="24" t="s">
        <v>21</v>
      </c>
      <c r="D83" s="31">
        <v>3.6</v>
      </c>
      <c r="E83" s="30">
        <f t="shared" si="24"/>
        <v>34.51968000000001</v>
      </c>
      <c r="F83" s="29">
        <f t="shared" si="25"/>
        <v>9588.800000000001</v>
      </c>
      <c r="G83" s="30">
        <f t="shared" si="26"/>
        <v>33.85583999999999</v>
      </c>
      <c r="H83" s="29">
        <f t="shared" si="27"/>
        <v>9404.4</v>
      </c>
      <c r="I83" s="24">
        <v>9220</v>
      </c>
    </row>
    <row r="84" spans="1:9" ht="11.25" customHeight="1">
      <c r="A84" s="24">
        <v>26</v>
      </c>
      <c r="B84" s="24" t="s">
        <v>32</v>
      </c>
      <c r="C84" s="24" t="s">
        <v>21</v>
      </c>
      <c r="D84" s="31">
        <v>4.2</v>
      </c>
      <c r="E84" s="30">
        <f t="shared" si="24"/>
        <v>40.272960000000005</v>
      </c>
      <c r="F84" s="29">
        <f t="shared" si="25"/>
        <v>9588.800000000001</v>
      </c>
      <c r="G84" s="30">
        <f t="shared" si="26"/>
        <v>39.49848</v>
      </c>
      <c r="H84" s="29">
        <f t="shared" si="27"/>
        <v>9404.4</v>
      </c>
      <c r="I84" s="24">
        <v>9220</v>
      </c>
    </row>
    <row r="85" spans="1:9" ht="11.25" customHeight="1">
      <c r="A85" s="24">
        <v>28</v>
      </c>
      <c r="B85" s="24" t="s">
        <v>32</v>
      </c>
      <c r="C85" s="24" t="s">
        <v>21</v>
      </c>
      <c r="D85" s="31">
        <v>4.9</v>
      </c>
      <c r="E85" s="30">
        <f t="shared" si="24"/>
        <v>46.98512000000001</v>
      </c>
      <c r="F85" s="29">
        <f t="shared" si="25"/>
        <v>9588.800000000001</v>
      </c>
      <c r="G85" s="30">
        <f t="shared" si="26"/>
        <v>46.08156</v>
      </c>
      <c r="H85" s="29">
        <f t="shared" si="27"/>
        <v>9404.4</v>
      </c>
      <c r="I85" s="24">
        <v>9220</v>
      </c>
    </row>
    <row r="86" spans="1:9" ht="11.25" customHeight="1">
      <c r="A86" s="24">
        <v>30</v>
      </c>
      <c r="B86" s="24" t="s">
        <v>32</v>
      </c>
      <c r="C86" s="24" t="s">
        <v>21</v>
      </c>
      <c r="D86" s="31">
        <v>5.6</v>
      </c>
      <c r="E86" s="30">
        <f t="shared" si="24"/>
        <v>53.697280000000006</v>
      </c>
      <c r="F86" s="29">
        <f t="shared" si="25"/>
        <v>9588.800000000001</v>
      </c>
      <c r="G86" s="30">
        <f t="shared" si="26"/>
        <v>52.66463999999999</v>
      </c>
      <c r="H86" s="29">
        <f t="shared" si="27"/>
        <v>9404.4</v>
      </c>
      <c r="I86" s="24">
        <v>9220</v>
      </c>
    </row>
    <row r="87" spans="1:9" ht="11.25" customHeight="1">
      <c r="A87" s="24">
        <v>32</v>
      </c>
      <c r="B87" s="24" t="s">
        <v>32</v>
      </c>
      <c r="C87" s="24" t="s">
        <v>21</v>
      </c>
      <c r="D87" s="31">
        <v>6.4</v>
      </c>
      <c r="E87" s="30">
        <f t="shared" si="24"/>
        <v>61.368320000000004</v>
      </c>
      <c r="F87" s="29">
        <f t="shared" si="25"/>
        <v>9588.800000000001</v>
      </c>
      <c r="G87" s="30">
        <f t="shared" si="26"/>
        <v>60.18816</v>
      </c>
      <c r="H87" s="29">
        <f t="shared" si="27"/>
        <v>9404.4</v>
      </c>
      <c r="I87" s="24">
        <v>9220</v>
      </c>
    </row>
    <row r="88" spans="1:9" ht="11.25" customHeight="1">
      <c r="A88" s="24">
        <v>36</v>
      </c>
      <c r="B88" s="24" t="s">
        <v>32</v>
      </c>
      <c r="C88" s="24" t="s">
        <v>21</v>
      </c>
      <c r="D88" s="31">
        <v>8</v>
      </c>
      <c r="E88" s="30">
        <f t="shared" si="24"/>
        <v>76.7104</v>
      </c>
      <c r="F88" s="29">
        <f t="shared" si="25"/>
        <v>9588.800000000001</v>
      </c>
      <c r="G88" s="30">
        <f t="shared" si="26"/>
        <v>75.23519999999999</v>
      </c>
      <c r="H88" s="29">
        <f t="shared" si="27"/>
        <v>9404.4</v>
      </c>
      <c r="I88" s="24">
        <v>9220</v>
      </c>
    </row>
    <row r="89" spans="1:9" ht="11.25" customHeight="1">
      <c r="A89" s="24">
        <v>38</v>
      </c>
      <c r="B89" s="24" t="s">
        <v>32</v>
      </c>
      <c r="C89" s="24" t="s">
        <v>21</v>
      </c>
      <c r="D89" s="31">
        <v>9</v>
      </c>
      <c r="E89" s="30">
        <f t="shared" si="24"/>
        <v>86.29920000000001</v>
      </c>
      <c r="F89" s="29">
        <f t="shared" si="25"/>
        <v>9588.800000000001</v>
      </c>
      <c r="G89" s="30">
        <f t="shared" si="26"/>
        <v>84.63959999999999</v>
      </c>
      <c r="H89" s="29">
        <f t="shared" si="27"/>
        <v>9404.4</v>
      </c>
      <c r="I89" s="24">
        <v>9220</v>
      </c>
    </row>
    <row r="90" spans="1:9" ht="11.25" customHeight="1">
      <c r="A90" s="24">
        <v>40</v>
      </c>
      <c r="B90" s="24" t="s">
        <v>32</v>
      </c>
      <c r="C90" s="24" t="s">
        <v>21</v>
      </c>
      <c r="D90" s="31">
        <v>10</v>
      </c>
      <c r="E90" s="30">
        <f t="shared" si="24"/>
        <v>95.88800000000002</v>
      </c>
      <c r="F90" s="29">
        <f t="shared" si="25"/>
        <v>9588.800000000001</v>
      </c>
      <c r="G90" s="30">
        <f t="shared" si="26"/>
        <v>94.044</v>
      </c>
      <c r="H90" s="29">
        <f t="shared" si="27"/>
        <v>9404.4</v>
      </c>
      <c r="I90" s="24">
        <v>9220</v>
      </c>
    </row>
    <row r="91" spans="1:9" ht="11.25" customHeight="1">
      <c r="A91" s="24">
        <v>42</v>
      </c>
      <c r="B91" s="24" t="s">
        <v>32</v>
      </c>
      <c r="C91" s="24" t="s">
        <v>21</v>
      </c>
      <c r="D91" s="31">
        <v>11</v>
      </c>
      <c r="E91" s="30">
        <f t="shared" si="24"/>
        <v>105.47680000000001</v>
      </c>
      <c r="F91" s="29">
        <f t="shared" si="25"/>
        <v>9588.800000000001</v>
      </c>
      <c r="G91" s="30">
        <f t="shared" si="26"/>
        <v>103.44839999999999</v>
      </c>
      <c r="H91" s="29">
        <f t="shared" si="27"/>
        <v>9404.4</v>
      </c>
      <c r="I91" s="24">
        <v>9220</v>
      </c>
    </row>
    <row r="92" spans="1:9" ht="11.25" customHeight="1">
      <c r="A92" s="24">
        <v>45</v>
      </c>
      <c r="B92" s="24" t="s">
        <v>32</v>
      </c>
      <c r="C92" s="24" t="s">
        <v>21</v>
      </c>
      <c r="D92" s="31">
        <v>12.6</v>
      </c>
      <c r="E92" s="30">
        <f t="shared" si="24"/>
        <v>120.81888000000001</v>
      </c>
      <c r="F92" s="29">
        <f t="shared" si="25"/>
        <v>9588.800000000001</v>
      </c>
      <c r="G92" s="30">
        <f t="shared" si="26"/>
        <v>118.49543999999999</v>
      </c>
      <c r="H92" s="29">
        <f t="shared" si="27"/>
        <v>9404.4</v>
      </c>
      <c r="I92" s="24">
        <v>9220</v>
      </c>
    </row>
    <row r="93" spans="1:9" ht="11.25" customHeight="1">
      <c r="A93" s="24">
        <v>48</v>
      </c>
      <c r="B93" s="24" t="s">
        <v>32</v>
      </c>
      <c r="C93" s="24" t="s">
        <v>21</v>
      </c>
      <c r="D93" s="31">
        <v>14.3</v>
      </c>
      <c r="E93" s="30">
        <f t="shared" si="24"/>
        <v>137.11984000000004</v>
      </c>
      <c r="F93" s="29">
        <f t="shared" si="25"/>
        <v>9588.800000000001</v>
      </c>
      <c r="G93" s="30">
        <f t="shared" si="26"/>
        <v>134.48292</v>
      </c>
      <c r="H93" s="29">
        <f t="shared" si="27"/>
        <v>9404.4</v>
      </c>
      <c r="I93" s="24">
        <v>9220</v>
      </c>
    </row>
    <row r="94" spans="1:9" ht="11.25" customHeight="1">
      <c r="A94" s="24">
        <v>50</v>
      </c>
      <c r="B94" s="24" t="s">
        <v>32</v>
      </c>
      <c r="C94" s="24" t="s">
        <v>21</v>
      </c>
      <c r="D94" s="31">
        <v>15.5</v>
      </c>
      <c r="E94" s="30">
        <f t="shared" si="24"/>
        <v>148.62640000000002</v>
      </c>
      <c r="F94" s="29">
        <f t="shared" si="25"/>
        <v>9588.800000000001</v>
      </c>
      <c r="G94" s="30">
        <f t="shared" si="26"/>
        <v>145.76819999999998</v>
      </c>
      <c r="H94" s="29">
        <f t="shared" si="27"/>
        <v>9404.4</v>
      </c>
      <c r="I94" s="24">
        <v>9220</v>
      </c>
    </row>
    <row r="95" spans="1:9" ht="11.25" customHeight="1">
      <c r="A95" s="62" t="s">
        <v>149</v>
      </c>
      <c r="B95" s="63"/>
      <c r="C95" s="63"/>
      <c r="D95" s="63"/>
      <c r="E95" s="63"/>
      <c r="F95" s="63"/>
      <c r="G95" s="63"/>
      <c r="H95" s="63"/>
      <c r="I95" s="64"/>
    </row>
    <row r="96" spans="1:9" ht="11.25" customHeight="1">
      <c r="A96" s="24">
        <v>8</v>
      </c>
      <c r="B96" s="24" t="s">
        <v>42</v>
      </c>
      <c r="C96" s="24" t="s">
        <v>54</v>
      </c>
      <c r="D96" s="31">
        <v>0.45</v>
      </c>
      <c r="E96" s="30">
        <f>(F96*D96)/1000</f>
        <v>4.1418</v>
      </c>
      <c r="F96" s="29">
        <f>I96*1.04</f>
        <v>9204</v>
      </c>
      <c r="G96" s="30">
        <f>(H96*D96)/1000</f>
        <v>4.06215</v>
      </c>
      <c r="H96" s="29">
        <f>I96*1.02</f>
        <v>9027</v>
      </c>
      <c r="I96" s="24">
        <v>8850</v>
      </c>
    </row>
    <row r="97" spans="1:9" ht="11.25" customHeight="1">
      <c r="A97" s="24">
        <v>10</v>
      </c>
      <c r="B97" s="24" t="s">
        <v>42</v>
      </c>
      <c r="C97" s="24" t="s">
        <v>54</v>
      </c>
      <c r="D97" s="31">
        <v>0.65</v>
      </c>
      <c r="E97" s="30">
        <f aca="true" t="shared" si="28" ref="E97:E106">(F97*D97)/1000</f>
        <v>5.94204</v>
      </c>
      <c r="F97" s="29">
        <f aca="true" t="shared" si="29" ref="F97:F106">I97*1.04</f>
        <v>9141.6</v>
      </c>
      <c r="G97" s="30">
        <f aca="true" t="shared" si="30" ref="G97:G106">(H97*D97)/1000</f>
        <v>5.827769999999999</v>
      </c>
      <c r="H97" s="29">
        <f aca="true" t="shared" si="31" ref="H97:H106">I97*1.02</f>
        <v>8965.8</v>
      </c>
      <c r="I97" s="24">
        <v>8790</v>
      </c>
    </row>
    <row r="98" spans="1:9" ht="11.25" customHeight="1">
      <c r="A98" s="24">
        <v>12</v>
      </c>
      <c r="B98" s="24" t="s">
        <v>43</v>
      </c>
      <c r="C98" s="24" t="s">
        <v>54</v>
      </c>
      <c r="D98" s="31">
        <v>0.92</v>
      </c>
      <c r="E98" s="30">
        <f t="shared" si="28"/>
        <v>8.352864000000002</v>
      </c>
      <c r="F98" s="29">
        <f t="shared" si="29"/>
        <v>9079.2</v>
      </c>
      <c r="G98" s="30">
        <f t="shared" si="30"/>
        <v>8.192232</v>
      </c>
      <c r="H98" s="29">
        <f t="shared" si="31"/>
        <v>8904.6</v>
      </c>
      <c r="I98" s="24">
        <v>8730</v>
      </c>
    </row>
    <row r="99" spans="1:9" ht="11.25" customHeight="1">
      <c r="A99" s="24">
        <v>14</v>
      </c>
      <c r="B99" s="24" t="s">
        <v>43</v>
      </c>
      <c r="C99" s="24" t="s">
        <v>54</v>
      </c>
      <c r="D99" s="31">
        <v>1.25</v>
      </c>
      <c r="E99" s="30">
        <f t="shared" si="28"/>
        <v>11.349</v>
      </c>
      <c r="F99" s="29">
        <f t="shared" si="29"/>
        <v>9079.2</v>
      </c>
      <c r="G99" s="30">
        <f t="shared" si="30"/>
        <v>11.13075</v>
      </c>
      <c r="H99" s="29">
        <f t="shared" si="31"/>
        <v>8904.6</v>
      </c>
      <c r="I99" s="24">
        <v>8730</v>
      </c>
    </row>
    <row r="100" spans="1:9" ht="11.25" customHeight="1">
      <c r="A100" s="24">
        <v>16</v>
      </c>
      <c r="B100" s="24" t="s">
        <v>42</v>
      </c>
      <c r="C100" s="24" t="s">
        <v>54</v>
      </c>
      <c r="D100" s="31">
        <v>1.6</v>
      </c>
      <c r="E100" s="30">
        <f t="shared" si="28"/>
        <v>14.526720000000001</v>
      </c>
      <c r="F100" s="29">
        <f t="shared" si="29"/>
        <v>9079.2</v>
      </c>
      <c r="G100" s="30">
        <f t="shared" si="30"/>
        <v>14.24736</v>
      </c>
      <c r="H100" s="29">
        <f t="shared" si="31"/>
        <v>8904.6</v>
      </c>
      <c r="I100" s="24">
        <v>8730</v>
      </c>
    </row>
    <row r="101" spans="1:9" ht="11.25" customHeight="1">
      <c r="A101" s="24">
        <v>18</v>
      </c>
      <c r="B101" s="24" t="s">
        <v>42</v>
      </c>
      <c r="C101" s="24" t="s">
        <v>54</v>
      </c>
      <c r="D101" s="31">
        <v>2</v>
      </c>
      <c r="E101" s="30">
        <f t="shared" si="28"/>
        <v>18.1584</v>
      </c>
      <c r="F101" s="29">
        <f t="shared" si="29"/>
        <v>9079.2</v>
      </c>
      <c r="G101" s="30">
        <f t="shared" si="30"/>
        <v>17.8092</v>
      </c>
      <c r="H101" s="29">
        <f t="shared" si="31"/>
        <v>8904.6</v>
      </c>
      <c r="I101" s="24">
        <v>8730</v>
      </c>
    </row>
    <row r="102" spans="1:9" ht="11.25" customHeight="1">
      <c r="A102" s="24">
        <v>20</v>
      </c>
      <c r="B102" s="24" t="s">
        <v>42</v>
      </c>
      <c r="C102" s="24" t="s">
        <v>54</v>
      </c>
      <c r="D102" s="31">
        <v>2.5</v>
      </c>
      <c r="E102" s="30">
        <f t="shared" si="28"/>
        <v>22.698</v>
      </c>
      <c r="F102" s="29">
        <f t="shared" si="29"/>
        <v>9079.2</v>
      </c>
      <c r="G102" s="30">
        <f t="shared" si="30"/>
        <v>22.2615</v>
      </c>
      <c r="H102" s="29">
        <f t="shared" si="31"/>
        <v>8904.6</v>
      </c>
      <c r="I102" s="24">
        <v>8730</v>
      </c>
    </row>
    <row r="103" spans="1:9" ht="11.25" customHeight="1">
      <c r="A103" s="24">
        <v>22</v>
      </c>
      <c r="B103" s="24" t="s">
        <v>42</v>
      </c>
      <c r="C103" s="24" t="s">
        <v>54</v>
      </c>
      <c r="D103" s="31">
        <v>3</v>
      </c>
      <c r="E103" s="30">
        <f t="shared" si="28"/>
        <v>27.2376</v>
      </c>
      <c r="F103" s="29">
        <f t="shared" si="29"/>
        <v>9079.2</v>
      </c>
      <c r="G103" s="30">
        <f t="shared" si="30"/>
        <v>26.713800000000003</v>
      </c>
      <c r="H103" s="29">
        <f t="shared" si="31"/>
        <v>8904.6</v>
      </c>
      <c r="I103" s="24">
        <v>8730</v>
      </c>
    </row>
    <row r="104" spans="1:9" ht="11.25" customHeight="1">
      <c r="A104" s="24">
        <v>25</v>
      </c>
      <c r="B104" s="24" t="s">
        <v>42</v>
      </c>
      <c r="C104" s="24" t="s">
        <v>54</v>
      </c>
      <c r="D104" s="31">
        <v>3.9</v>
      </c>
      <c r="E104" s="30">
        <f t="shared" si="28"/>
        <v>35.40888</v>
      </c>
      <c r="F104" s="29">
        <f t="shared" si="29"/>
        <v>9079.2</v>
      </c>
      <c r="G104" s="30">
        <f t="shared" si="30"/>
        <v>34.727940000000004</v>
      </c>
      <c r="H104" s="29">
        <f t="shared" si="31"/>
        <v>8904.6</v>
      </c>
      <c r="I104" s="24">
        <v>8730</v>
      </c>
    </row>
    <row r="105" spans="1:9" ht="11.25" customHeight="1">
      <c r="A105" s="24">
        <v>28</v>
      </c>
      <c r="B105" s="24" t="s">
        <v>42</v>
      </c>
      <c r="C105" s="24" t="s">
        <v>54</v>
      </c>
      <c r="D105" s="36">
        <v>4.9</v>
      </c>
      <c r="E105" s="30">
        <f t="shared" si="28"/>
        <v>44.48808000000001</v>
      </c>
      <c r="F105" s="29">
        <f t="shared" si="29"/>
        <v>9079.2</v>
      </c>
      <c r="G105" s="30">
        <f t="shared" si="30"/>
        <v>43.632540000000006</v>
      </c>
      <c r="H105" s="29">
        <f t="shared" si="31"/>
        <v>8904.6</v>
      </c>
      <c r="I105" s="24">
        <v>8730</v>
      </c>
    </row>
    <row r="106" spans="1:9" ht="11.25" customHeight="1">
      <c r="A106" s="24">
        <v>32</v>
      </c>
      <c r="B106" s="24" t="s">
        <v>42</v>
      </c>
      <c r="C106" s="24" t="s">
        <v>54</v>
      </c>
      <c r="D106" s="31">
        <v>8</v>
      </c>
      <c r="E106" s="30">
        <f t="shared" si="28"/>
        <v>72.6336</v>
      </c>
      <c r="F106" s="29">
        <f t="shared" si="29"/>
        <v>9079.2</v>
      </c>
      <c r="G106" s="30">
        <f t="shared" si="30"/>
        <v>71.2368</v>
      </c>
      <c r="H106" s="29">
        <f t="shared" si="31"/>
        <v>8904.6</v>
      </c>
      <c r="I106" s="24">
        <v>8730</v>
      </c>
    </row>
    <row r="107" spans="1:9" ht="11.25" customHeight="1">
      <c r="A107" s="62" t="s">
        <v>29</v>
      </c>
      <c r="B107" s="63"/>
      <c r="C107" s="63"/>
      <c r="D107" s="63"/>
      <c r="E107" s="63"/>
      <c r="F107" s="63"/>
      <c r="G107" s="63"/>
      <c r="H107" s="63"/>
      <c r="I107" s="64"/>
    </row>
    <row r="108" spans="1:9" ht="11.25" customHeight="1">
      <c r="A108" s="24">
        <v>0.8</v>
      </c>
      <c r="B108" s="24" t="s">
        <v>31</v>
      </c>
      <c r="C108" s="24" t="s">
        <v>56</v>
      </c>
      <c r="D108" s="31">
        <v>20</v>
      </c>
      <c r="E108" s="30">
        <f>(F108*D108)/1000</f>
        <v>190.632</v>
      </c>
      <c r="F108" s="29">
        <f>I108*1.04</f>
        <v>9531.6</v>
      </c>
      <c r="G108" s="30">
        <f>(H108*D108)/1000</f>
        <v>186.966</v>
      </c>
      <c r="H108" s="29">
        <f>I108*1.02</f>
        <v>9348.3</v>
      </c>
      <c r="I108" s="24">
        <v>9165</v>
      </c>
    </row>
    <row r="109" spans="1:9" ht="11.25" customHeight="1">
      <c r="A109" s="37">
        <v>1</v>
      </c>
      <c r="B109" s="24" t="s">
        <v>31</v>
      </c>
      <c r="C109" s="24" t="s">
        <v>56</v>
      </c>
      <c r="D109" s="31">
        <v>25</v>
      </c>
      <c r="E109" s="30">
        <f>(F109*D109)/1000</f>
        <v>235.69</v>
      </c>
      <c r="F109" s="29">
        <f>I109*1.04</f>
        <v>9427.6</v>
      </c>
      <c r="G109" s="30">
        <f>(H109*D109)/1000</f>
        <v>231.15749999999997</v>
      </c>
      <c r="H109" s="29">
        <f>I109*1.02</f>
        <v>9246.3</v>
      </c>
      <c r="I109" s="24">
        <v>9065</v>
      </c>
    </row>
    <row r="110" spans="1:9" ht="11.25" customHeight="1">
      <c r="A110" s="24">
        <v>1.2</v>
      </c>
      <c r="B110" s="24" t="s">
        <v>31</v>
      </c>
      <c r="C110" s="24" t="s">
        <v>56</v>
      </c>
      <c r="D110" s="31">
        <v>30</v>
      </c>
      <c r="E110" s="30">
        <f>(F110*D110)/1000</f>
        <v>282.828</v>
      </c>
      <c r="F110" s="29">
        <f>I110*1.04</f>
        <v>9427.6</v>
      </c>
      <c r="G110" s="30">
        <f>(H110*D110)/1000</f>
        <v>277.389</v>
      </c>
      <c r="H110" s="29">
        <f>I110*1.02</f>
        <v>9246.3</v>
      </c>
      <c r="I110" s="24">
        <v>9065</v>
      </c>
    </row>
    <row r="111" spans="1:9" ht="11.25" customHeight="1">
      <c r="A111" s="24">
        <v>1.5</v>
      </c>
      <c r="B111" s="24" t="s">
        <v>31</v>
      </c>
      <c r="C111" s="24" t="s">
        <v>56</v>
      </c>
      <c r="D111" s="31">
        <v>38</v>
      </c>
      <c r="E111" s="30">
        <f>(F111*D111)/1000</f>
        <v>349.55440000000004</v>
      </c>
      <c r="F111" s="29">
        <f>I111*1.04</f>
        <v>9198.800000000001</v>
      </c>
      <c r="G111" s="30">
        <f>(H111*D111)/1000</f>
        <v>342.8322</v>
      </c>
      <c r="H111" s="29">
        <f>I111*1.02</f>
        <v>9021.9</v>
      </c>
      <c r="I111" s="24">
        <v>8845</v>
      </c>
    </row>
    <row r="112" spans="1:9" ht="11.25" customHeight="1">
      <c r="A112" s="37">
        <v>2</v>
      </c>
      <c r="B112" s="24" t="s">
        <v>31</v>
      </c>
      <c r="C112" s="24" t="s">
        <v>56</v>
      </c>
      <c r="D112" s="31">
        <v>50</v>
      </c>
      <c r="E112" s="30">
        <f>(F112*D112)/1000</f>
        <v>459.94000000000005</v>
      </c>
      <c r="F112" s="29">
        <f>I112*1.04</f>
        <v>9198.800000000001</v>
      </c>
      <c r="G112" s="30">
        <f>(H112*D112)/1000</f>
        <v>451.095</v>
      </c>
      <c r="H112" s="29">
        <f>I112*1.02</f>
        <v>9021.9</v>
      </c>
      <c r="I112" s="24">
        <v>8845</v>
      </c>
    </row>
    <row r="113" spans="1:9" ht="11.25" customHeight="1">
      <c r="A113" s="62" t="s">
        <v>30</v>
      </c>
      <c r="B113" s="63"/>
      <c r="C113" s="63"/>
      <c r="D113" s="63"/>
      <c r="E113" s="63"/>
      <c r="F113" s="63"/>
      <c r="G113" s="63"/>
      <c r="H113" s="63"/>
      <c r="I113" s="64"/>
    </row>
    <row r="114" spans="1:9" ht="11.25" customHeight="1">
      <c r="A114" s="24">
        <v>2</v>
      </c>
      <c r="B114" s="24" t="s">
        <v>9</v>
      </c>
      <c r="C114" s="24" t="s">
        <v>55</v>
      </c>
      <c r="D114" s="31">
        <v>35</v>
      </c>
      <c r="E114" s="30">
        <f>(F114*D114)/1000</f>
        <v>296.114</v>
      </c>
      <c r="F114" s="29">
        <f>I114*1.04</f>
        <v>8460.4</v>
      </c>
      <c r="G114" s="30">
        <f>(H114*D114)/1000</f>
        <v>290.4195</v>
      </c>
      <c r="H114" s="29">
        <f>I114*1.02</f>
        <v>8297.7</v>
      </c>
      <c r="I114" s="24">
        <v>8135</v>
      </c>
    </row>
    <row r="115" spans="1:9" ht="11.25" customHeight="1">
      <c r="A115" s="24">
        <v>2</v>
      </c>
      <c r="B115" s="24" t="s">
        <v>9</v>
      </c>
      <c r="C115" s="24" t="s">
        <v>56</v>
      </c>
      <c r="D115" s="31">
        <v>52</v>
      </c>
      <c r="E115" s="30">
        <f>(F115*D115)/1000</f>
        <v>432.64</v>
      </c>
      <c r="F115" s="29">
        <f aca="true" t="shared" si="32" ref="F115:F128">I115*1.04</f>
        <v>8320</v>
      </c>
      <c r="G115" s="30">
        <f aca="true" t="shared" si="33" ref="G115:G126">(H115*D115)/1000</f>
        <v>424.32</v>
      </c>
      <c r="H115" s="29">
        <f aca="true" t="shared" si="34" ref="H115:H128">I115*1.02</f>
        <v>8160</v>
      </c>
      <c r="I115" s="24">
        <v>8000</v>
      </c>
    </row>
    <row r="116" spans="1:9" ht="11.25" customHeight="1">
      <c r="A116" s="24">
        <v>2.5</v>
      </c>
      <c r="B116" s="24" t="s">
        <v>9</v>
      </c>
      <c r="C116" s="24" t="s">
        <v>55</v>
      </c>
      <c r="D116" s="31">
        <v>41</v>
      </c>
      <c r="E116" s="30">
        <f>(F116*D116)/1000</f>
        <v>341.12</v>
      </c>
      <c r="F116" s="29">
        <f t="shared" si="32"/>
        <v>8320</v>
      </c>
      <c r="G116" s="30">
        <f t="shared" si="33"/>
        <v>334.56</v>
      </c>
      <c r="H116" s="29">
        <f t="shared" si="34"/>
        <v>8160</v>
      </c>
      <c r="I116" s="24">
        <v>8000</v>
      </c>
    </row>
    <row r="117" spans="1:9" ht="11.25" customHeight="1">
      <c r="A117" s="24">
        <v>2.5</v>
      </c>
      <c r="B117" s="24" t="s">
        <v>9</v>
      </c>
      <c r="C117" s="24" t="s">
        <v>56</v>
      </c>
      <c r="D117" s="31">
        <v>63</v>
      </c>
      <c r="E117" s="30">
        <f aca="true" t="shared" si="35" ref="E117:E126">(F117*D117)/1000</f>
        <v>524.16</v>
      </c>
      <c r="F117" s="29">
        <f t="shared" si="32"/>
        <v>8320</v>
      </c>
      <c r="G117" s="30">
        <f t="shared" si="33"/>
        <v>514.08</v>
      </c>
      <c r="H117" s="29">
        <f t="shared" si="34"/>
        <v>8160</v>
      </c>
      <c r="I117" s="24">
        <v>8000</v>
      </c>
    </row>
    <row r="118" spans="1:9" ht="11.25" customHeight="1">
      <c r="A118" s="24">
        <v>3</v>
      </c>
      <c r="B118" s="24" t="s">
        <v>9</v>
      </c>
      <c r="C118" s="24" t="s">
        <v>55</v>
      </c>
      <c r="D118" s="31">
        <v>50</v>
      </c>
      <c r="E118" s="30">
        <f t="shared" si="35"/>
        <v>416</v>
      </c>
      <c r="F118" s="29">
        <f t="shared" si="32"/>
        <v>8320</v>
      </c>
      <c r="G118" s="30">
        <f t="shared" si="33"/>
        <v>408</v>
      </c>
      <c r="H118" s="29">
        <f t="shared" si="34"/>
        <v>8160</v>
      </c>
      <c r="I118" s="24">
        <v>8000</v>
      </c>
    </row>
    <row r="119" spans="1:9" ht="11.25" customHeight="1">
      <c r="A119" s="24">
        <v>3</v>
      </c>
      <c r="B119" s="24" t="s">
        <v>9</v>
      </c>
      <c r="C119" s="24" t="s">
        <v>148</v>
      </c>
      <c r="D119" s="31">
        <v>73</v>
      </c>
      <c r="E119" s="30">
        <f>(F119*D119)/1000</f>
        <v>607.36</v>
      </c>
      <c r="F119" s="29">
        <f>I119*1.04</f>
        <v>8320</v>
      </c>
      <c r="G119" s="30">
        <f>(H119*D119)/1000</f>
        <v>595.68</v>
      </c>
      <c r="H119" s="29">
        <f>I119*1.02</f>
        <v>8160</v>
      </c>
      <c r="I119" s="24">
        <v>8000</v>
      </c>
    </row>
    <row r="120" spans="1:9" ht="11.25" customHeight="1">
      <c r="A120" s="24">
        <v>3</v>
      </c>
      <c r="B120" s="24" t="s">
        <v>9</v>
      </c>
      <c r="C120" s="24" t="s">
        <v>56</v>
      </c>
      <c r="D120" s="31">
        <v>76</v>
      </c>
      <c r="E120" s="30">
        <f t="shared" si="35"/>
        <v>632.32</v>
      </c>
      <c r="F120" s="29">
        <f t="shared" si="32"/>
        <v>8320</v>
      </c>
      <c r="G120" s="30">
        <f t="shared" si="33"/>
        <v>620.16</v>
      </c>
      <c r="H120" s="29">
        <f t="shared" si="34"/>
        <v>8160</v>
      </c>
      <c r="I120" s="24">
        <v>8000</v>
      </c>
    </row>
    <row r="121" spans="1:9" ht="11.25" customHeight="1">
      <c r="A121" s="24">
        <v>4</v>
      </c>
      <c r="B121" s="24" t="s">
        <v>9</v>
      </c>
      <c r="C121" s="24" t="s">
        <v>45</v>
      </c>
      <c r="D121" s="31">
        <v>290</v>
      </c>
      <c r="E121" s="30">
        <f t="shared" si="35"/>
        <v>2412.8</v>
      </c>
      <c r="F121" s="29">
        <f t="shared" si="32"/>
        <v>8320</v>
      </c>
      <c r="G121" s="30">
        <f t="shared" si="33"/>
        <v>2366.4</v>
      </c>
      <c r="H121" s="29">
        <f t="shared" si="34"/>
        <v>8160</v>
      </c>
      <c r="I121" s="24">
        <v>8000</v>
      </c>
    </row>
    <row r="122" spans="1:9" ht="11.25" customHeight="1">
      <c r="A122" s="24">
        <v>5</v>
      </c>
      <c r="B122" s="24" t="s">
        <v>9</v>
      </c>
      <c r="C122" s="24" t="s">
        <v>45</v>
      </c>
      <c r="D122" s="31">
        <v>360</v>
      </c>
      <c r="E122" s="30">
        <f t="shared" si="35"/>
        <v>2995.2</v>
      </c>
      <c r="F122" s="29">
        <f t="shared" si="32"/>
        <v>8320</v>
      </c>
      <c r="G122" s="30">
        <f t="shared" si="33"/>
        <v>2937.6</v>
      </c>
      <c r="H122" s="29">
        <f t="shared" si="34"/>
        <v>8160</v>
      </c>
      <c r="I122" s="24">
        <v>8000</v>
      </c>
    </row>
    <row r="123" spans="1:9" ht="11.25" customHeight="1">
      <c r="A123" s="24">
        <v>6</v>
      </c>
      <c r="B123" s="24" t="s">
        <v>9</v>
      </c>
      <c r="C123" s="24" t="s">
        <v>45</v>
      </c>
      <c r="D123" s="31">
        <v>430</v>
      </c>
      <c r="E123" s="30">
        <f t="shared" si="35"/>
        <v>3577.6</v>
      </c>
      <c r="F123" s="29">
        <f t="shared" si="32"/>
        <v>8320</v>
      </c>
      <c r="G123" s="30">
        <f t="shared" si="33"/>
        <v>3508.8</v>
      </c>
      <c r="H123" s="29">
        <f t="shared" si="34"/>
        <v>8160</v>
      </c>
      <c r="I123" s="24">
        <v>8000</v>
      </c>
    </row>
    <row r="124" spans="1:9" ht="11.25" customHeight="1">
      <c r="A124" s="24" t="s">
        <v>46</v>
      </c>
      <c r="B124" s="24" t="s">
        <v>32</v>
      </c>
      <c r="C124" s="24" t="s">
        <v>47</v>
      </c>
      <c r="D124" s="31">
        <v>250</v>
      </c>
      <c r="E124" s="30">
        <f t="shared" si="35"/>
        <v>2194.4</v>
      </c>
      <c r="F124" s="29">
        <f t="shared" si="32"/>
        <v>8777.6</v>
      </c>
      <c r="G124" s="30">
        <f t="shared" si="33"/>
        <v>2152.2</v>
      </c>
      <c r="H124" s="29">
        <f t="shared" si="34"/>
        <v>8608.8</v>
      </c>
      <c r="I124" s="24">
        <v>8440</v>
      </c>
    </row>
    <row r="125" spans="1:9" ht="11.25" customHeight="1">
      <c r="A125" s="24" t="s">
        <v>48</v>
      </c>
      <c r="B125" s="24" t="s">
        <v>32</v>
      </c>
      <c r="C125" s="24" t="s">
        <v>47</v>
      </c>
      <c r="D125" s="31">
        <v>300</v>
      </c>
      <c r="E125" s="30">
        <f t="shared" si="35"/>
        <v>2633.28</v>
      </c>
      <c r="F125" s="29">
        <f t="shared" si="32"/>
        <v>8777.6</v>
      </c>
      <c r="G125" s="30">
        <f t="shared" si="33"/>
        <v>2582.64</v>
      </c>
      <c r="H125" s="29">
        <f t="shared" si="34"/>
        <v>8608.8</v>
      </c>
      <c r="I125" s="24">
        <v>8440</v>
      </c>
    </row>
    <row r="126" spans="1:9" ht="11.25" customHeight="1">
      <c r="A126" s="24" t="s">
        <v>49</v>
      </c>
      <c r="B126" s="24" t="s">
        <v>32</v>
      </c>
      <c r="C126" s="24" t="s">
        <v>47</v>
      </c>
      <c r="D126" s="31">
        <v>360</v>
      </c>
      <c r="E126" s="30">
        <f t="shared" si="35"/>
        <v>3159.936</v>
      </c>
      <c r="F126" s="29">
        <f t="shared" si="32"/>
        <v>8777.6</v>
      </c>
      <c r="G126" s="30">
        <f t="shared" si="33"/>
        <v>3099.1679999999997</v>
      </c>
      <c r="H126" s="29">
        <f t="shared" si="34"/>
        <v>8608.8</v>
      </c>
      <c r="I126" s="24">
        <v>8440</v>
      </c>
    </row>
    <row r="127" spans="1:9" ht="11.25" customHeight="1">
      <c r="A127" s="24" t="s">
        <v>87</v>
      </c>
      <c r="B127" s="24" t="s">
        <v>50</v>
      </c>
      <c r="C127" s="24" t="s">
        <v>51</v>
      </c>
      <c r="D127" s="31" t="s">
        <v>88</v>
      </c>
      <c r="E127" s="30"/>
      <c r="F127" s="29">
        <f t="shared" si="32"/>
        <v>8528</v>
      </c>
      <c r="G127" s="30"/>
      <c r="H127" s="29">
        <f t="shared" si="34"/>
        <v>8364</v>
      </c>
      <c r="I127" s="24">
        <v>8200</v>
      </c>
    </row>
    <row r="128" spans="1:9" ht="11.25" customHeight="1">
      <c r="A128" s="24" t="s">
        <v>89</v>
      </c>
      <c r="B128" s="24" t="s">
        <v>50</v>
      </c>
      <c r="C128" s="24" t="s">
        <v>51</v>
      </c>
      <c r="D128" s="31" t="s">
        <v>88</v>
      </c>
      <c r="E128" s="30"/>
      <c r="F128" s="29">
        <f t="shared" si="32"/>
        <v>8528</v>
      </c>
      <c r="G128" s="30"/>
      <c r="H128" s="29">
        <f t="shared" si="34"/>
        <v>8364</v>
      </c>
      <c r="I128" s="24">
        <v>8200</v>
      </c>
    </row>
    <row r="129" spans="1:9" ht="11.25" customHeight="1">
      <c r="A129" s="62" t="s">
        <v>52</v>
      </c>
      <c r="B129" s="63"/>
      <c r="C129" s="63"/>
      <c r="D129" s="63"/>
      <c r="E129" s="63"/>
      <c r="F129" s="63"/>
      <c r="G129" s="63"/>
      <c r="H129" s="63"/>
      <c r="I129" s="64"/>
    </row>
    <row r="130" spans="1:9" ht="11.25" customHeight="1">
      <c r="A130" s="24" t="s">
        <v>90</v>
      </c>
      <c r="B130" s="24" t="s">
        <v>40</v>
      </c>
      <c r="C130" s="24" t="s">
        <v>41</v>
      </c>
      <c r="D130" s="31">
        <v>1.35</v>
      </c>
      <c r="E130" s="30">
        <f aca="true" t="shared" si="36" ref="E130:E143">(F130*D130)/1000</f>
        <v>13.4784</v>
      </c>
      <c r="F130" s="29">
        <f aca="true" t="shared" si="37" ref="F130:F143">I130*1.04</f>
        <v>9984</v>
      </c>
      <c r="G130" s="30">
        <f aca="true" t="shared" si="38" ref="G130:G143">(H130*D130)/1000</f>
        <v>13.2192</v>
      </c>
      <c r="H130" s="29">
        <f aca="true" t="shared" si="39" ref="H130:H143">I130*1.02</f>
        <v>9792</v>
      </c>
      <c r="I130" s="24">
        <v>9600</v>
      </c>
    </row>
    <row r="131" spans="1:9" ht="11.25" customHeight="1">
      <c r="A131" s="24" t="s">
        <v>147</v>
      </c>
      <c r="B131" s="24" t="s">
        <v>40</v>
      </c>
      <c r="C131" s="24" t="s">
        <v>41</v>
      </c>
      <c r="D131" s="31">
        <v>1.6</v>
      </c>
      <c r="E131" s="30">
        <f>(F131*D131)/1000</f>
        <v>15.974400000000001</v>
      </c>
      <c r="F131" s="29">
        <f>I131*1.04</f>
        <v>9984</v>
      </c>
      <c r="G131" s="30">
        <f>(H131*D131)/1000</f>
        <v>15.667200000000001</v>
      </c>
      <c r="H131" s="29">
        <f>I131*1.02</f>
        <v>9792</v>
      </c>
      <c r="I131" s="24">
        <v>9600</v>
      </c>
    </row>
    <row r="132" spans="1:9" ht="11.25" customHeight="1">
      <c r="A132" s="24" t="s">
        <v>91</v>
      </c>
      <c r="B132" s="24" t="s">
        <v>40</v>
      </c>
      <c r="C132" s="24" t="s">
        <v>41</v>
      </c>
      <c r="D132" s="31">
        <v>1.75</v>
      </c>
      <c r="E132" s="30">
        <f t="shared" si="36"/>
        <v>17.472</v>
      </c>
      <c r="F132" s="29">
        <f t="shared" si="37"/>
        <v>9984</v>
      </c>
      <c r="G132" s="30">
        <f t="shared" si="38"/>
        <v>17.136</v>
      </c>
      <c r="H132" s="29">
        <f t="shared" si="39"/>
        <v>9792</v>
      </c>
      <c r="I132" s="24">
        <v>9600</v>
      </c>
    </row>
    <row r="133" spans="1:9" ht="11.25" customHeight="1">
      <c r="A133" s="24" t="s">
        <v>92</v>
      </c>
      <c r="B133" s="24" t="s">
        <v>40</v>
      </c>
      <c r="C133" s="24" t="s">
        <v>60</v>
      </c>
      <c r="D133" s="31">
        <v>2.52</v>
      </c>
      <c r="E133" s="30">
        <f t="shared" si="36"/>
        <v>25.15968</v>
      </c>
      <c r="F133" s="29">
        <f t="shared" si="37"/>
        <v>9984</v>
      </c>
      <c r="G133" s="30">
        <f t="shared" si="38"/>
        <v>24.67584</v>
      </c>
      <c r="H133" s="29">
        <f t="shared" si="39"/>
        <v>9792</v>
      </c>
      <c r="I133" s="24">
        <v>9600</v>
      </c>
    </row>
    <row r="134" spans="1:9" ht="11.25" customHeight="1">
      <c r="A134" s="24" t="s">
        <v>140</v>
      </c>
      <c r="B134" s="24" t="s">
        <v>40</v>
      </c>
      <c r="C134" s="24" t="s">
        <v>60</v>
      </c>
      <c r="D134" s="31">
        <v>2.8</v>
      </c>
      <c r="E134" s="30">
        <f>(F134*D134)/1000</f>
        <v>27.955199999999998</v>
      </c>
      <c r="F134" s="29">
        <f>I134*1.04</f>
        <v>9984</v>
      </c>
      <c r="G134" s="30">
        <f>(H134*D134)/1000</f>
        <v>27.4176</v>
      </c>
      <c r="H134" s="29">
        <f>I134*1.02</f>
        <v>9792</v>
      </c>
      <c r="I134" s="24">
        <v>9600</v>
      </c>
    </row>
    <row r="135" spans="1:9" ht="11.25" customHeight="1">
      <c r="A135" s="24" t="s">
        <v>93</v>
      </c>
      <c r="B135" s="24" t="s">
        <v>40</v>
      </c>
      <c r="C135" s="24" t="s">
        <v>60</v>
      </c>
      <c r="D135" s="31">
        <v>3.2</v>
      </c>
      <c r="E135" s="30">
        <f t="shared" si="36"/>
        <v>31.948800000000002</v>
      </c>
      <c r="F135" s="29">
        <f t="shared" si="37"/>
        <v>9984</v>
      </c>
      <c r="G135" s="30">
        <f t="shared" si="38"/>
        <v>31.334400000000002</v>
      </c>
      <c r="H135" s="29">
        <f t="shared" si="39"/>
        <v>9792</v>
      </c>
      <c r="I135" s="24">
        <v>9600</v>
      </c>
    </row>
    <row r="136" spans="1:9" ht="11.25" customHeight="1">
      <c r="A136" s="24" t="s">
        <v>94</v>
      </c>
      <c r="B136" s="24" t="s">
        <v>40</v>
      </c>
      <c r="C136" s="24" t="s">
        <v>7</v>
      </c>
      <c r="D136" s="31">
        <v>4</v>
      </c>
      <c r="E136" s="30">
        <f t="shared" si="36"/>
        <v>39.936</v>
      </c>
      <c r="F136" s="29">
        <f t="shared" si="37"/>
        <v>9984</v>
      </c>
      <c r="G136" s="30">
        <f t="shared" si="38"/>
        <v>39.168</v>
      </c>
      <c r="H136" s="29">
        <f t="shared" si="39"/>
        <v>9792</v>
      </c>
      <c r="I136" s="24">
        <v>9600</v>
      </c>
    </row>
    <row r="137" spans="1:9" ht="11.25" customHeight="1">
      <c r="A137" s="24" t="s">
        <v>95</v>
      </c>
      <c r="B137" s="24" t="s">
        <v>40</v>
      </c>
      <c r="C137" s="24" t="s">
        <v>7</v>
      </c>
      <c r="D137" s="31">
        <v>5.15</v>
      </c>
      <c r="E137" s="30">
        <f t="shared" si="36"/>
        <v>51.41760000000001</v>
      </c>
      <c r="F137" s="29">
        <f t="shared" si="37"/>
        <v>9984</v>
      </c>
      <c r="G137" s="30">
        <f t="shared" si="38"/>
        <v>50.4288</v>
      </c>
      <c r="H137" s="29">
        <f t="shared" si="39"/>
        <v>9792</v>
      </c>
      <c r="I137" s="24">
        <v>9600</v>
      </c>
    </row>
    <row r="138" spans="1:9" ht="11.25" customHeight="1">
      <c r="A138" s="62" t="s">
        <v>141</v>
      </c>
      <c r="B138" s="63"/>
      <c r="C138" s="63"/>
      <c r="D138" s="63"/>
      <c r="E138" s="63"/>
      <c r="F138" s="63"/>
      <c r="G138" s="63"/>
      <c r="H138" s="63"/>
      <c r="I138" s="64"/>
    </row>
    <row r="139" spans="1:9" ht="11.25" customHeight="1">
      <c r="A139" s="24" t="s">
        <v>146</v>
      </c>
      <c r="B139" s="24" t="s">
        <v>40</v>
      </c>
      <c r="C139" s="24" t="s">
        <v>7</v>
      </c>
      <c r="D139" s="31">
        <v>4.7</v>
      </c>
      <c r="E139" s="30">
        <f t="shared" si="36"/>
        <v>46.924800000000005</v>
      </c>
      <c r="F139" s="29">
        <f t="shared" si="37"/>
        <v>9984</v>
      </c>
      <c r="G139" s="30">
        <f t="shared" si="38"/>
        <v>46.022400000000005</v>
      </c>
      <c r="H139" s="29">
        <f t="shared" si="39"/>
        <v>9792</v>
      </c>
      <c r="I139" s="24">
        <v>9600</v>
      </c>
    </row>
    <row r="140" spans="1:9" ht="11.25" customHeight="1">
      <c r="A140" s="24" t="s">
        <v>142</v>
      </c>
      <c r="B140" s="24" t="s">
        <v>40</v>
      </c>
      <c r="C140" s="24" t="s">
        <v>7</v>
      </c>
      <c r="D140" s="31">
        <v>6.3</v>
      </c>
      <c r="E140" s="30">
        <f t="shared" si="36"/>
        <v>62.8992</v>
      </c>
      <c r="F140" s="29">
        <f t="shared" si="37"/>
        <v>9984</v>
      </c>
      <c r="G140" s="30">
        <f t="shared" si="38"/>
        <v>61.6896</v>
      </c>
      <c r="H140" s="29">
        <f t="shared" si="39"/>
        <v>9792</v>
      </c>
      <c r="I140" s="24">
        <v>9600</v>
      </c>
    </row>
    <row r="141" spans="1:9" ht="11.25" customHeight="1">
      <c r="A141" s="24" t="s">
        <v>143</v>
      </c>
      <c r="B141" s="24" t="s">
        <v>40</v>
      </c>
      <c r="C141" s="24" t="s">
        <v>7</v>
      </c>
      <c r="D141" s="31">
        <v>7.5</v>
      </c>
      <c r="E141" s="30">
        <f t="shared" si="36"/>
        <v>74.88</v>
      </c>
      <c r="F141" s="29">
        <f t="shared" si="37"/>
        <v>9984</v>
      </c>
      <c r="G141" s="30">
        <f t="shared" si="38"/>
        <v>73.44</v>
      </c>
      <c r="H141" s="29">
        <f t="shared" si="39"/>
        <v>9792</v>
      </c>
      <c r="I141" s="24">
        <v>9600</v>
      </c>
    </row>
    <row r="142" spans="1:9" ht="11.25" customHeight="1">
      <c r="A142" s="24" t="s">
        <v>145</v>
      </c>
      <c r="B142" s="24" t="s">
        <v>40</v>
      </c>
      <c r="C142" s="24" t="s">
        <v>7</v>
      </c>
      <c r="D142" s="31">
        <v>8.6</v>
      </c>
      <c r="E142" s="30">
        <f t="shared" si="36"/>
        <v>85.8624</v>
      </c>
      <c r="F142" s="29">
        <f t="shared" si="37"/>
        <v>9984</v>
      </c>
      <c r="G142" s="30">
        <f t="shared" si="38"/>
        <v>84.21119999999999</v>
      </c>
      <c r="H142" s="29">
        <f t="shared" si="39"/>
        <v>9792</v>
      </c>
      <c r="I142" s="24">
        <v>9600</v>
      </c>
    </row>
    <row r="143" spans="1:9" ht="11.25" customHeight="1">
      <c r="A143" s="24" t="s">
        <v>144</v>
      </c>
      <c r="B143" s="24" t="s">
        <v>40</v>
      </c>
      <c r="C143" s="24" t="s">
        <v>7</v>
      </c>
      <c r="D143" s="31">
        <v>9.1</v>
      </c>
      <c r="E143" s="30">
        <f t="shared" si="36"/>
        <v>90.8544</v>
      </c>
      <c r="F143" s="29">
        <f t="shared" si="37"/>
        <v>9984</v>
      </c>
      <c r="G143" s="30">
        <f t="shared" si="38"/>
        <v>89.10719999999999</v>
      </c>
      <c r="H143" s="29">
        <f t="shared" si="39"/>
        <v>9792</v>
      </c>
      <c r="I143" s="24">
        <v>9600</v>
      </c>
    </row>
    <row r="144" spans="1:17" ht="11.25" customHeight="1">
      <c r="A144" s="62" t="s">
        <v>53</v>
      </c>
      <c r="B144" s="63"/>
      <c r="C144" s="63"/>
      <c r="D144" s="63"/>
      <c r="E144" s="63"/>
      <c r="F144" s="63"/>
      <c r="G144" s="63"/>
      <c r="H144" s="63"/>
      <c r="I144" s="64"/>
      <c r="Q144" s="3"/>
    </row>
    <row r="145" spans="1:17" ht="11.25" customHeight="1">
      <c r="A145" s="24" t="s">
        <v>96</v>
      </c>
      <c r="B145" s="24" t="s">
        <v>50</v>
      </c>
      <c r="C145" s="24" t="s">
        <v>57</v>
      </c>
      <c r="D145" s="31">
        <v>1.2</v>
      </c>
      <c r="E145" s="30">
        <f aca="true" t="shared" si="40" ref="E145:E161">(F145*D145)/1000</f>
        <v>11.7312</v>
      </c>
      <c r="F145" s="31">
        <f aca="true" t="shared" si="41" ref="F145:F161">I145*1.04</f>
        <v>9776</v>
      </c>
      <c r="G145" s="30">
        <f aca="true" t="shared" si="42" ref="G145:G161">(H145*D145)/1000</f>
        <v>11.505600000000001</v>
      </c>
      <c r="H145" s="31">
        <f aca="true" t="shared" si="43" ref="H145:H161">I145*1.02</f>
        <v>9588</v>
      </c>
      <c r="I145" s="24">
        <v>9400</v>
      </c>
      <c r="Q145" s="3"/>
    </row>
    <row r="146" spans="1:9" ht="11.25" customHeight="1">
      <c r="A146" s="24" t="s">
        <v>97</v>
      </c>
      <c r="B146" s="24" t="s">
        <v>50</v>
      </c>
      <c r="C146" s="24" t="s">
        <v>57</v>
      </c>
      <c r="D146" s="31">
        <v>1.5</v>
      </c>
      <c r="E146" s="30">
        <f t="shared" si="40"/>
        <v>14.352</v>
      </c>
      <c r="F146" s="31">
        <f t="shared" si="41"/>
        <v>9568</v>
      </c>
      <c r="G146" s="30">
        <f t="shared" si="42"/>
        <v>14.076</v>
      </c>
      <c r="H146" s="31">
        <f t="shared" si="43"/>
        <v>9384</v>
      </c>
      <c r="I146" s="24">
        <v>9200</v>
      </c>
    </row>
    <row r="147" spans="1:9" ht="11.25" customHeight="1">
      <c r="A147" s="24" t="s">
        <v>98</v>
      </c>
      <c r="B147" s="24" t="s">
        <v>50</v>
      </c>
      <c r="C147" s="24" t="s">
        <v>57</v>
      </c>
      <c r="D147" s="31">
        <v>1.9</v>
      </c>
      <c r="E147" s="30">
        <f t="shared" si="40"/>
        <v>18.1792</v>
      </c>
      <c r="F147" s="31">
        <f t="shared" si="41"/>
        <v>9568</v>
      </c>
      <c r="G147" s="30">
        <f t="shared" si="42"/>
        <v>17.8296</v>
      </c>
      <c r="H147" s="31">
        <f t="shared" si="43"/>
        <v>9384</v>
      </c>
      <c r="I147" s="24">
        <v>9200</v>
      </c>
    </row>
    <row r="148" spans="1:9" ht="11.25" customHeight="1">
      <c r="A148" s="24" t="s">
        <v>105</v>
      </c>
      <c r="B148" s="24" t="s">
        <v>50</v>
      </c>
      <c r="C148" s="24" t="s">
        <v>57</v>
      </c>
      <c r="D148" s="31">
        <v>1.9</v>
      </c>
      <c r="E148" s="30">
        <f t="shared" si="40"/>
        <v>18.1792</v>
      </c>
      <c r="F148" s="31">
        <f t="shared" si="41"/>
        <v>9568</v>
      </c>
      <c r="G148" s="30">
        <f t="shared" si="42"/>
        <v>17.8296</v>
      </c>
      <c r="H148" s="31">
        <f t="shared" si="43"/>
        <v>9384</v>
      </c>
      <c r="I148" s="24">
        <v>9200</v>
      </c>
    </row>
    <row r="149" spans="1:9" ht="11.25" customHeight="1">
      <c r="A149" s="24" t="s">
        <v>106</v>
      </c>
      <c r="B149" s="24" t="s">
        <v>50</v>
      </c>
      <c r="C149" s="24" t="s">
        <v>57</v>
      </c>
      <c r="D149" s="31">
        <v>2</v>
      </c>
      <c r="E149" s="30">
        <f t="shared" si="40"/>
        <v>19.136</v>
      </c>
      <c r="F149" s="31">
        <f t="shared" si="41"/>
        <v>9568</v>
      </c>
      <c r="G149" s="30">
        <f t="shared" si="42"/>
        <v>18.768</v>
      </c>
      <c r="H149" s="31">
        <f t="shared" si="43"/>
        <v>9384</v>
      </c>
      <c r="I149" s="24">
        <v>9200</v>
      </c>
    </row>
    <row r="150" spans="1:9" ht="11.25" customHeight="1">
      <c r="A150" s="24" t="s">
        <v>99</v>
      </c>
      <c r="B150" s="24" t="s">
        <v>50</v>
      </c>
      <c r="C150" s="24" t="s">
        <v>57</v>
      </c>
      <c r="D150" s="31">
        <v>2.5</v>
      </c>
      <c r="E150" s="30">
        <f t="shared" si="40"/>
        <v>23.92</v>
      </c>
      <c r="F150" s="31">
        <f t="shared" si="41"/>
        <v>9568</v>
      </c>
      <c r="G150" s="30">
        <f t="shared" si="42"/>
        <v>23.46</v>
      </c>
      <c r="H150" s="31">
        <f t="shared" si="43"/>
        <v>9384</v>
      </c>
      <c r="I150" s="24">
        <v>9200</v>
      </c>
    </row>
    <row r="151" spans="1:9" ht="11.25" customHeight="1">
      <c r="A151" s="24" t="s">
        <v>136</v>
      </c>
      <c r="B151" s="24" t="s">
        <v>50</v>
      </c>
      <c r="C151" s="24" t="s">
        <v>57</v>
      </c>
      <c r="D151" s="31">
        <v>2.6</v>
      </c>
      <c r="E151" s="30">
        <f t="shared" si="40"/>
        <v>24.8768</v>
      </c>
      <c r="F151" s="31">
        <f t="shared" si="41"/>
        <v>9568</v>
      </c>
      <c r="G151" s="30">
        <f t="shared" si="42"/>
        <v>24.398400000000002</v>
      </c>
      <c r="H151" s="31">
        <f t="shared" si="43"/>
        <v>9384</v>
      </c>
      <c r="I151" s="24">
        <v>9200</v>
      </c>
    </row>
    <row r="152" spans="1:9" ht="11.25" customHeight="1">
      <c r="A152" s="24" t="s">
        <v>100</v>
      </c>
      <c r="B152" s="24" t="s">
        <v>50</v>
      </c>
      <c r="C152" s="24" t="s">
        <v>57</v>
      </c>
      <c r="D152" s="31">
        <v>3.1</v>
      </c>
      <c r="E152" s="30">
        <f t="shared" si="40"/>
        <v>29.6608</v>
      </c>
      <c r="F152" s="31">
        <f t="shared" si="41"/>
        <v>9568</v>
      </c>
      <c r="G152" s="30">
        <f t="shared" si="42"/>
        <v>29.090400000000002</v>
      </c>
      <c r="H152" s="31">
        <f t="shared" si="43"/>
        <v>9384</v>
      </c>
      <c r="I152" s="24">
        <v>9200</v>
      </c>
    </row>
    <row r="153" spans="1:9" ht="11.25" customHeight="1">
      <c r="A153" s="24" t="s">
        <v>137</v>
      </c>
      <c r="B153" s="24" t="s">
        <v>50</v>
      </c>
      <c r="C153" s="24" t="s">
        <v>57</v>
      </c>
      <c r="D153" s="31">
        <v>4.4</v>
      </c>
      <c r="E153" s="30">
        <f t="shared" si="40"/>
        <v>42.0992</v>
      </c>
      <c r="F153" s="31">
        <f t="shared" si="41"/>
        <v>9568</v>
      </c>
      <c r="G153" s="30">
        <f t="shared" si="42"/>
        <v>41.28960000000001</v>
      </c>
      <c r="H153" s="31">
        <f t="shared" si="43"/>
        <v>9384</v>
      </c>
      <c r="I153" s="24">
        <v>9200</v>
      </c>
    </row>
    <row r="154" spans="1:9" ht="11.25" customHeight="1">
      <c r="A154" s="24" t="s">
        <v>107</v>
      </c>
      <c r="B154" s="24" t="s">
        <v>50</v>
      </c>
      <c r="C154" s="24" t="s">
        <v>57</v>
      </c>
      <c r="D154" s="31">
        <v>2.95</v>
      </c>
      <c r="E154" s="30">
        <f t="shared" si="40"/>
        <v>28.225600000000004</v>
      </c>
      <c r="F154" s="31">
        <f t="shared" si="41"/>
        <v>9568</v>
      </c>
      <c r="G154" s="30">
        <f t="shared" si="42"/>
        <v>27.682800000000004</v>
      </c>
      <c r="H154" s="31">
        <f t="shared" si="43"/>
        <v>9384</v>
      </c>
      <c r="I154" s="24">
        <v>9200</v>
      </c>
    </row>
    <row r="155" spans="1:9" ht="11.25" customHeight="1">
      <c r="A155" s="24" t="s">
        <v>108</v>
      </c>
      <c r="B155" s="24" t="s">
        <v>50</v>
      </c>
      <c r="C155" s="24" t="s">
        <v>57</v>
      </c>
      <c r="D155" s="31">
        <v>3.1</v>
      </c>
      <c r="E155" s="30">
        <f t="shared" si="40"/>
        <v>29.6608</v>
      </c>
      <c r="F155" s="31">
        <f t="shared" si="41"/>
        <v>9568</v>
      </c>
      <c r="G155" s="30">
        <f t="shared" si="42"/>
        <v>29.090400000000002</v>
      </c>
      <c r="H155" s="31">
        <f t="shared" si="43"/>
        <v>9384</v>
      </c>
      <c r="I155" s="24">
        <v>9200</v>
      </c>
    </row>
    <row r="156" spans="1:9" ht="11.25" customHeight="1">
      <c r="A156" s="24" t="s">
        <v>138</v>
      </c>
      <c r="B156" s="24" t="s">
        <v>50</v>
      </c>
      <c r="C156" s="24" t="s">
        <v>57</v>
      </c>
      <c r="D156" s="31">
        <v>3.8</v>
      </c>
      <c r="E156" s="30">
        <f t="shared" si="40"/>
        <v>36.3584</v>
      </c>
      <c r="F156" s="31">
        <f t="shared" si="41"/>
        <v>9568</v>
      </c>
      <c r="G156" s="30">
        <f t="shared" si="42"/>
        <v>35.6592</v>
      </c>
      <c r="H156" s="31">
        <f t="shared" si="43"/>
        <v>9384</v>
      </c>
      <c r="I156" s="24">
        <v>9200</v>
      </c>
    </row>
    <row r="157" spans="1:9" ht="11.25" customHeight="1">
      <c r="A157" s="24" t="s">
        <v>101</v>
      </c>
      <c r="B157" s="24" t="s">
        <v>50</v>
      </c>
      <c r="C157" s="24" t="s">
        <v>57</v>
      </c>
      <c r="D157" s="31">
        <v>5.4</v>
      </c>
      <c r="E157" s="30">
        <f t="shared" si="40"/>
        <v>51.6672</v>
      </c>
      <c r="F157" s="31">
        <f t="shared" si="41"/>
        <v>9568</v>
      </c>
      <c r="G157" s="30">
        <f t="shared" si="42"/>
        <v>50.67360000000001</v>
      </c>
      <c r="H157" s="31">
        <f t="shared" si="43"/>
        <v>9384</v>
      </c>
      <c r="I157" s="24">
        <v>9200</v>
      </c>
    </row>
    <row r="158" spans="1:9" ht="11.25" customHeight="1">
      <c r="A158" s="24" t="s">
        <v>102</v>
      </c>
      <c r="B158" s="24" t="s">
        <v>50</v>
      </c>
      <c r="C158" s="24" t="s">
        <v>57</v>
      </c>
      <c r="D158" s="31">
        <v>7.6</v>
      </c>
      <c r="E158" s="30">
        <f>(F158*D158)/1000</f>
        <v>72.7168</v>
      </c>
      <c r="F158" s="31">
        <f>I158*1.04</f>
        <v>9568</v>
      </c>
      <c r="G158" s="30">
        <f>(H158*D158)/1000</f>
        <v>71.3184</v>
      </c>
      <c r="H158" s="31">
        <f>I158*1.02</f>
        <v>9384</v>
      </c>
      <c r="I158" s="24">
        <v>9200</v>
      </c>
    </row>
    <row r="159" spans="1:9" ht="11.25" customHeight="1">
      <c r="A159" s="24" t="s">
        <v>123</v>
      </c>
      <c r="B159" s="24" t="s">
        <v>50</v>
      </c>
      <c r="C159" s="24" t="s">
        <v>57</v>
      </c>
      <c r="D159" s="31">
        <v>10.5</v>
      </c>
      <c r="E159" s="30">
        <f>(F159*D159)/1000</f>
        <v>100.464</v>
      </c>
      <c r="F159" s="31">
        <f>I159*1.04</f>
        <v>9568</v>
      </c>
      <c r="G159" s="30">
        <f>(H159*D159)/1000</f>
        <v>98.532</v>
      </c>
      <c r="H159" s="31">
        <f>I159*1.02</f>
        <v>9384</v>
      </c>
      <c r="I159" s="24">
        <v>9200</v>
      </c>
    </row>
    <row r="160" spans="1:9" ht="11.25" customHeight="1">
      <c r="A160" s="24" t="s">
        <v>103</v>
      </c>
      <c r="B160" s="24" t="s">
        <v>50</v>
      </c>
      <c r="C160" s="24" t="s">
        <v>57</v>
      </c>
      <c r="D160" s="31">
        <v>12.25</v>
      </c>
      <c r="E160" s="30">
        <f t="shared" si="40"/>
        <v>117.208</v>
      </c>
      <c r="F160" s="31">
        <f t="shared" si="41"/>
        <v>9568</v>
      </c>
      <c r="G160" s="30">
        <f t="shared" si="42"/>
        <v>114.954</v>
      </c>
      <c r="H160" s="31">
        <f t="shared" si="43"/>
        <v>9384</v>
      </c>
      <c r="I160" s="24">
        <v>9200</v>
      </c>
    </row>
    <row r="161" spans="1:9" ht="11.25" customHeight="1">
      <c r="A161" s="24" t="s">
        <v>104</v>
      </c>
      <c r="B161" s="24" t="s">
        <v>50</v>
      </c>
      <c r="C161" s="24" t="s">
        <v>57</v>
      </c>
      <c r="D161" s="31">
        <v>14.6</v>
      </c>
      <c r="E161" s="30">
        <f t="shared" si="40"/>
        <v>139.69279999999998</v>
      </c>
      <c r="F161" s="31">
        <f t="shared" si="41"/>
        <v>9568</v>
      </c>
      <c r="G161" s="30">
        <f t="shared" si="42"/>
        <v>137.00639999999999</v>
      </c>
      <c r="H161" s="31">
        <f t="shared" si="43"/>
        <v>9384</v>
      </c>
      <c r="I161" s="24">
        <v>9200</v>
      </c>
    </row>
    <row r="162" spans="1:9" ht="11.25" customHeight="1">
      <c r="A162" s="65" t="s">
        <v>117</v>
      </c>
      <c r="B162" s="66"/>
      <c r="C162" s="66"/>
      <c r="D162" s="66"/>
      <c r="E162" s="66"/>
      <c r="F162" s="66"/>
      <c r="G162" s="66"/>
      <c r="H162" s="66"/>
      <c r="I162" s="67"/>
    </row>
    <row r="163" spans="1:9" ht="11.25" customHeight="1">
      <c r="A163" s="38" t="s">
        <v>119</v>
      </c>
      <c r="B163" s="24" t="s">
        <v>50</v>
      </c>
      <c r="C163" s="38" t="s">
        <v>28</v>
      </c>
      <c r="D163" s="31" t="s">
        <v>88</v>
      </c>
      <c r="E163" s="39"/>
      <c r="F163" s="38" t="s">
        <v>150</v>
      </c>
      <c r="G163" s="39"/>
      <c r="H163" s="38" t="s">
        <v>150</v>
      </c>
      <c r="I163" s="38" t="s">
        <v>150</v>
      </c>
    </row>
    <row r="164" spans="1:9" ht="11.25" customHeight="1">
      <c r="A164" s="38" t="s">
        <v>120</v>
      </c>
      <c r="B164" s="24" t="s">
        <v>50</v>
      </c>
      <c r="C164" s="38" t="s">
        <v>28</v>
      </c>
      <c r="D164" s="31" t="s">
        <v>88</v>
      </c>
      <c r="E164" s="39"/>
      <c r="F164" s="38" t="s">
        <v>150</v>
      </c>
      <c r="G164" s="39"/>
      <c r="H164" s="38" t="s">
        <v>150</v>
      </c>
      <c r="I164" s="38" t="s">
        <v>150</v>
      </c>
    </row>
    <row r="165" spans="1:9" ht="11.25" customHeight="1">
      <c r="A165" s="62" t="s">
        <v>121</v>
      </c>
      <c r="B165" s="63"/>
      <c r="C165" s="63"/>
      <c r="D165" s="63"/>
      <c r="E165" s="63"/>
      <c r="F165" s="63"/>
      <c r="G165" s="63"/>
      <c r="H165" s="63"/>
      <c r="I165" s="64"/>
    </row>
    <row r="166" spans="1:9" ht="11.25" customHeight="1">
      <c r="A166" s="15" t="s">
        <v>118</v>
      </c>
      <c r="B166" s="2" t="s">
        <v>50</v>
      </c>
      <c r="C166" s="15" t="s">
        <v>28</v>
      </c>
      <c r="D166" s="4" t="s">
        <v>88</v>
      </c>
      <c r="E166" s="5"/>
      <c r="F166" s="6" t="s">
        <v>150</v>
      </c>
      <c r="G166" s="5"/>
      <c r="H166" s="6" t="s">
        <v>150</v>
      </c>
      <c r="I166" s="6" t="s">
        <v>150</v>
      </c>
    </row>
    <row r="167" spans="1:9" ht="11.25" customHeight="1">
      <c r="A167" s="15">
        <v>108</v>
      </c>
      <c r="B167" s="2" t="s">
        <v>50</v>
      </c>
      <c r="C167" s="15" t="s">
        <v>28</v>
      </c>
      <c r="D167" s="4" t="s">
        <v>88</v>
      </c>
      <c r="E167" s="5"/>
      <c r="F167" s="6" t="s">
        <v>150</v>
      </c>
      <c r="G167" s="5"/>
      <c r="H167" s="6" t="s">
        <v>150</v>
      </c>
      <c r="I167" s="6" t="s">
        <v>150</v>
      </c>
    </row>
    <row r="168" spans="1:9" ht="11.25" customHeight="1">
      <c r="A168" s="62" t="s">
        <v>122</v>
      </c>
      <c r="B168" s="63"/>
      <c r="C168" s="63"/>
      <c r="D168" s="63"/>
      <c r="E168" s="63"/>
      <c r="F168" s="63"/>
      <c r="G168" s="63"/>
      <c r="H168" s="63"/>
      <c r="I168" s="64"/>
    </row>
    <row r="169" spans="1:9" ht="11.25" customHeight="1">
      <c r="A169" s="17"/>
      <c r="B169" s="7"/>
      <c r="C169" s="8"/>
      <c r="D169" s="9"/>
      <c r="E169" s="74" t="s">
        <v>129</v>
      </c>
      <c r="F169" s="75"/>
      <c r="G169" s="74" t="s">
        <v>130</v>
      </c>
      <c r="H169" s="75"/>
      <c r="I169" s="2" t="s">
        <v>131</v>
      </c>
    </row>
    <row r="170" spans="1:9" ht="11.25" customHeight="1">
      <c r="A170" s="24" t="s">
        <v>123</v>
      </c>
      <c r="B170" s="24" t="s">
        <v>124</v>
      </c>
      <c r="C170" s="24" t="s">
        <v>125</v>
      </c>
      <c r="D170" s="31"/>
      <c r="E170" s="30" t="s">
        <v>159</v>
      </c>
      <c r="F170" s="40" t="s">
        <v>150</v>
      </c>
      <c r="G170" s="41" t="s">
        <v>159</v>
      </c>
      <c r="H170" s="40" t="str">
        <f>F170</f>
        <v>дог</v>
      </c>
      <c r="I170" s="42" t="s">
        <v>150</v>
      </c>
    </row>
    <row r="171" spans="1:9" ht="11.25" customHeight="1">
      <c r="A171" s="24" t="s">
        <v>137</v>
      </c>
      <c r="B171" s="24" t="s">
        <v>124</v>
      </c>
      <c r="C171" s="24" t="s">
        <v>125</v>
      </c>
      <c r="D171" s="31"/>
      <c r="E171" s="30" t="s">
        <v>159</v>
      </c>
      <c r="F171" s="40" t="s">
        <v>150</v>
      </c>
      <c r="G171" s="41" t="s">
        <v>159</v>
      </c>
      <c r="H171" s="40" t="str">
        <f>F171</f>
        <v>дог</v>
      </c>
      <c r="I171" s="42" t="s">
        <v>150</v>
      </c>
    </row>
    <row r="172" spans="1:9" ht="11.25" customHeight="1">
      <c r="A172" s="62" t="s">
        <v>126</v>
      </c>
      <c r="B172" s="63"/>
      <c r="C172" s="63"/>
      <c r="D172" s="63"/>
      <c r="E172" s="63"/>
      <c r="F172" s="63"/>
      <c r="G172" s="63"/>
      <c r="H172" s="63"/>
      <c r="I172" s="64"/>
    </row>
    <row r="173" spans="1:9" ht="11.25" customHeight="1">
      <c r="A173" s="32" t="s">
        <v>127</v>
      </c>
      <c r="B173" s="32" t="s">
        <v>128</v>
      </c>
      <c r="C173" s="32" t="s">
        <v>139</v>
      </c>
      <c r="D173" s="31"/>
      <c r="E173" s="41" t="s">
        <v>160</v>
      </c>
      <c r="F173" s="43" t="s">
        <v>150</v>
      </c>
      <c r="G173" s="41" t="s">
        <v>160</v>
      </c>
      <c r="H173" s="43" t="s">
        <v>150</v>
      </c>
      <c r="I173" s="43" t="s">
        <v>150</v>
      </c>
    </row>
    <row r="174" spans="1:9" ht="11.25" customHeight="1">
      <c r="A174" s="32" t="s">
        <v>127</v>
      </c>
      <c r="B174" s="32" t="s">
        <v>128</v>
      </c>
      <c r="C174" s="32" t="s">
        <v>133</v>
      </c>
      <c r="D174" s="31"/>
      <c r="E174" s="41" t="s">
        <v>160</v>
      </c>
      <c r="F174" s="43" t="s">
        <v>150</v>
      </c>
      <c r="G174" s="41" t="s">
        <v>160</v>
      </c>
      <c r="H174" s="43" t="s">
        <v>150</v>
      </c>
      <c r="I174" s="43" t="s">
        <v>150</v>
      </c>
    </row>
    <row r="175" spans="1:9" ht="11.25" customHeight="1">
      <c r="A175" s="32" t="s">
        <v>127</v>
      </c>
      <c r="B175" s="32" t="s">
        <v>128</v>
      </c>
      <c r="C175" s="32" t="s">
        <v>134</v>
      </c>
      <c r="D175" s="31"/>
      <c r="E175" s="41" t="s">
        <v>160</v>
      </c>
      <c r="F175" s="43" t="s">
        <v>150</v>
      </c>
      <c r="G175" s="41" t="s">
        <v>160</v>
      </c>
      <c r="H175" s="43" t="s">
        <v>150</v>
      </c>
      <c r="I175" s="43" t="s">
        <v>150</v>
      </c>
    </row>
    <row r="176" spans="1:9" ht="15.75" customHeight="1">
      <c r="A176" s="44" t="s">
        <v>161</v>
      </c>
      <c r="B176" s="45"/>
      <c r="C176" s="45"/>
      <c r="D176" s="45"/>
      <c r="E176" s="45"/>
      <c r="F176" s="45"/>
      <c r="G176" s="45"/>
      <c r="H176" s="46"/>
      <c r="I176" s="46"/>
    </row>
    <row r="177" spans="1:9" ht="14.25" customHeight="1">
      <c r="A177" s="47" t="s">
        <v>162</v>
      </c>
      <c r="B177" s="47"/>
      <c r="C177" s="47"/>
      <c r="D177" s="47"/>
      <c r="E177" s="47"/>
      <c r="F177" s="47"/>
      <c r="G177" s="47"/>
      <c r="H177" s="46"/>
      <c r="I177" s="46"/>
    </row>
    <row r="178" spans="1:9" ht="13.5" customHeight="1">
      <c r="A178" s="48" t="s">
        <v>163</v>
      </c>
      <c r="B178" s="48"/>
      <c r="C178" s="48"/>
      <c r="D178" s="48"/>
      <c r="E178" s="48"/>
      <c r="F178" s="48"/>
      <c r="G178" s="48"/>
      <c r="H178" s="46"/>
      <c r="I178" s="46"/>
    </row>
    <row r="179" spans="1:9" ht="23.25" customHeight="1">
      <c r="A179" s="51" t="s">
        <v>164</v>
      </c>
      <c r="B179" s="52"/>
      <c r="C179" s="52"/>
      <c r="D179" s="52"/>
      <c r="E179" s="52"/>
      <c r="F179" s="46"/>
      <c r="G179" s="49" t="s">
        <v>165</v>
      </c>
      <c r="H179" s="50"/>
      <c r="I179" s="46"/>
    </row>
  </sheetData>
  <sheetProtection/>
  <mergeCells count="41">
    <mergeCell ref="A113:I113"/>
    <mergeCell ref="A95:I95"/>
    <mergeCell ref="A107:I107"/>
    <mergeCell ref="A6:I6"/>
    <mergeCell ref="E7:I7"/>
    <mergeCell ref="E8:F8"/>
    <mergeCell ref="G169:H169"/>
    <mergeCell ref="E169:F169"/>
    <mergeCell ref="A172:I172"/>
    <mergeCell ref="A10:I10"/>
    <mergeCell ref="A55:I55"/>
    <mergeCell ref="A44:I44"/>
    <mergeCell ref="A52:I52"/>
    <mergeCell ref="D7:D9"/>
    <mergeCell ref="G8:H8"/>
    <mergeCell ref="A29:I29"/>
    <mergeCell ref="A19:I19"/>
    <mergeCell ref="A165:I165"/>
    <mergeCell ref="A144:I144"/>
    <mergeCell ref="A138:I138"/>
    <mergeCell ref="A129:I129"/>
    <mergeCell ref="C7:C9"/>
    <mergeCell ref="A73:I73"/>
    <mergeCell ref="A2:B2"/>
    <mergeCell ref="C2:I2"/>
    <mergeCell ref="C3:I3"/>
    <mergeCell ref="C5:I5"/>
    <mergeCell ref="N2:S2"/>
    <mergeCell ref="N3:S3"/>
    <mergeCell ref="N4:S4"/>
    <mergeCell ref="N5:S5"/>
    <mergeCell ref="A176:I176"/>
    <mergeCell ref="A177:I177"/>
    <mergeCell ref="A178:I178"/>
    <mergeCell ref="G179:I179"/>
    <mergeCell ref="A179:F179"/>
    <mergeCell ref="A3:B3"/>
    <mergeCell ref="A4:B4"/>
    <mergeCell ref="A5:B5"/>
    <mergeCell ref="A168:I168"/>
    <mergeCell ref="A162:I162"/>
  </mergeCells>
  <hyperlinks>
    <hyperlink ref="G179:H179" r:id="rId1" display="Задать вопрос с сайта &gt;"/>
  </hyperlinks>
  <printOptions/>
  <pageMargins left="0.2755905511811024" right="0.2362204724409449" top="0.2362204724409449" bottom="0.1968503937007874" header="0.15748031496062992" footer="0.1574803149606299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User</cp:lastModifiedBy>
  <cp:lastPrinted>2014-07-18T12:41:03Z</cp:lastPrinted>
  <dcterms:created xsi:type="dcterms:W3CDTF">2007-06-05T09:30:40Z</dcterms:created>
  <dcterms:modified xsi:type="dcterms:W3CDTF">2014-07-22T09:31:10Z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